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uni e Province 2020-Aggio-Febbraio-2022\Comuni &amp; Province 2020\Finali spese dei Com. e Prov. per CNMS-2020-2021\"/>
    </mc:Choice>
  </mc:AlternateContent>
  <xr:revisionPtr revIDLastSave="0" documentId="13_ncr:1_{CD807720-9C58-4876-8435-9E8E82B0C180}" xr6:coauthVersionLast="47" xr6:coauthVersionMax="47" xr10:uidLastSave="{00000000-0000-0000-0000-000000000000}"/>
  <bookViews>
    <workbookView xWindow="3270" yWindow="105" windowWidth="22320" windowHeight="15315" tabRatio="907" firstSheet="5" activeTab="8" xr2:uid="{00000000-000D-0000-FFFF-FFFF00000000}"/>
  </bookViews>
  <sheets>
    <sheet name="Tab. I.4.1A -Correnti-Miss. 10" sheetId="1" r:id="rId1"/>
    <sheet name="Tab. I.4.2A -C.Cap.-Miss. 10" sheetId="2" r:id="rId2"/>
    <sheet name="Tab. I.4.3A -Correnti-Miss.12" sheetId="3" r:id="rId3"/>
    <sheet name="Tab. I.4.4A -C.Cap.-Miss.12" sheetId="4" r:id="rId4"/>
    <sheet name="Tab. I.4.5A -Correnti-AltriInt." sheetId="5" r:id="rId5"/>
    <sheet name="Tab. I.4.6A - C.Cap.-AltriInt." sheetId="6" r:id="rId6"/>
    <sheet name="Tab. I.4.7A - Totale correnti " sheetId="7" r:id="rId7"/>
    <sheet name="Tab. I.4.8A - Totale C.Capitale" sheetId="8" r:id="rId8"/>
    <sheet name="Tab. I.4.9A - Totale Spese" sheetId="9" r:id="rId9"/>
  </sheets>
  <externalReferences>
    <externalReference r:id="rId10"/>
  </externalReferences>
  <definedNames>
    <definedName name="_xlnm.Print_Area" localSheetId="0">'Tab. I.4.1A -Correnti-Miss. 10'!$B$2:$F$125</definedName>
    <definedName name="_xlnm.Print_Area" localSheetId="1">'Tab. I.4.2A -C.Cap.-Miss. 10'!$B$2:$F$125</definedName>
    <definedName name="_xlnm.Print_Area" localSheetId="2">'Tab. I.4.3A -Correnti-Miss.12'!$B$2:$F$88</definedName>
    <definedName name="_xlnm.Print_Area" localSheetId="3">'Tab. I.4.4A -C.Cap.-Miss.12'!$B$2:$F$88</definedName>
    <definedName name="_xlnm.Print_Area" localSheetId="4">'Tab. I.4.5A -Correnti-AltriInt.'!$B$2:$F$88</definedName>
    <definedName name="_xlnm.Print_Area" localSheetId="5">'Tab. I.4.6A - C.Cap.-AltriInt.'!$B$2:$F$88</definedName>
    <definedName name="_xlnm.Print_Area" localSheetId="6">'Tab. I.4.7A - Totale correnti '!$B$2:$F$67</definedName>
    <definedName name="_xlnm.Print_Area" localSheetId="7">'Tab. I.4.8A - Totale C.Capitale'!$B$2:$F$67</definedName>
    <definedName name="_xlnm.Print_Area" localSheetId="8">'Tab. I.4.9A - Totale Spese'!$B$2:$F$67</definedName>
    <definedName name="Print_Area" localSheetId="0">'Tab. I.4.1A -Correnti-Miss. 10'!$B$2:$F$125</definedName>
    <definedName name="Print_Area" localSheetId="1">'Tab. I.4.2A -C.Cap.-Miss. 10'!$B$2:$F$125</definedName>
    <definedName name="Print_Area" localSheetId="2">'Tab. I.4.3A -Correnti-Miss.12'!$B$2:$F$88</definedName>
    <definedName name="Print_Area" localSheetId="3">'Tab. I.4.4A -C.Cap.-Miss.12'!$B$2:$F$88</definedName>
    <definedName name="Print_Area" localSheetId="4">'Tab. I.4.5A -Correnti-AltriInt.'!$B$2:$F$88</definedName>
    <definedName name="Print_Area" localSheetId="5">'Tab. I.4.6A - C.Cap.-AltriInt.'!$B$2:$F$88</definedName>
    <definedName name="Print_Area" localSheetId="6">'Tab. I.4.7A - Totale correnti '!$B$2:$F$67</definedName>
    <definedName name="Print_Area" localSheetId="7">'Tab. I.4.8A - Totale C.Capitale'!$B$2:$F$67</definedName>
    <definedName name="Print_Area" localSheetId="8">'Tab. I.4.9A - Totale Spese'!$B$2:$F$67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8" i="6" l="1"/>
  <c r="D78" i="6"/>
  <c r="C78" i="6"/>
  <c r="E77" i="6"/>
  <c r="D77" i="6"/>
  <c r="C77" i="6"/>
  <c r="E71" i="6"/>
  <c r="D71" i="6"/>
  <c r="C71" i="6"/>
  <c r="E70" i="6"/>
  <c r="D70" i="6"/>
  <c r="C70" i="6"/>
  <c r="E57" i="6"/>
  <c r="D57" i="6"/>
  <c r="C57" i="6"/>
  <c r="E56" i="6"/>
  <c r="D56" i="6"/>
  <c r="C56" i="6"/>
  <c r="E50" i="6"/>
  <c r="D50" i="6"/>
  <c r="C50" i="6"/>
  <c r="E49" i="6"/>
  <c r="D49" i="6"/>
  <c r="C49" i="6"/>
  <c r="E36" i="6"/>
  <c r="D36" i="6"/>
  <c r="C36" i="6"/>
  <c r="E35" i="6"/>
  <c r="D35" i="6"/>
  <c r="C35" i="6"/>
  <c r="E29" i="6"/>
  <c r="D29" i="6"/>
  <c r="C29" i="6"/>
  <c r="E28" i="6"/>
  <c r="D28" i="6"/>
  <c r="C28" i="6"/>
  <c r="E15" i="6"/>
  <c r="D15" i="6"/>
  <c r="C15" i="6"/>
  <c r="E14" i="6"/>
  <c r="D14" i="6"/>
  <c r="C14" i="6"/>
  <c r="E8" i="6"/>
  <c r="D8" i="6"/>
  <c r="C8" i="6"/>
  <c r="E7" i="6"/>
  <c r="D7" i="6"/>
  <c r="C7" i="6"/>
  <c r="E78" i="5"/>
  <c r="D78" i="5"/>
  <c r="C78" i="5"/>
  <c r="E77" i="5"/>
  <c r="D77" i="5"/>
  <c r="C77" i="5"/>
  <c r="E71" i="5"/>
  <c r="D71" i="5"/>
  <c r="C71" i="5"/>
  <c r="E70" i="5"/>
  <c r="D70" i="5"/>
  <c r="C70" i="5"/>
  <c r="E57" i="5"/>
  <c r="D57" i="5"/>
  <c r="C57" i="5"/>
  <c r="E56" i="5"/>
  <c r="D56" i="5"/>
  <c r="C56" i="5"/>
  <c r="E50" i="5"/>
  <c r="D50" i="5"/>
  <c r="C50" i="5"/>
  <c r="E49" i="5"/>
  <c r="D49" i="5"/>
  <c r="C49" i="5"/>
  <c r="E36" i="5"/>
  <c r="D36" i="5"/>
  <c r="C36" i="5"/>
  <c r="E35" i="5"/>
  <c r="D35" i="5"/>
  <c r="C35" i="5"/>
  <c r="E29" i="5"/>
  <c r="D29" i="5"/>
  <c r="C29" i="5"/>
  <c r="E28" i="5"/>
  <c r="D28" i="5"/>
  <c r="C28" i="5"/>
  <c r="E15" i="5"/>
  <c r="D15" i="5"/>
  <c r="C15" i="5"/>
  <c r="E14" i="5"/>
  <c r="D14" i="5"/>
  <c r="C14" i="5"/>
  <c r="E8" i="5"/>
  <c r="D8" i="5"/>
  <c r="C8" i="5"/>
  <c r="E7" i="5"/>
  <c r="D7" i="5"/>
  <c r="C7" i="5"/>
  <c r="E78" i="4"/>
  <c r="D78" i="4"/>
  <c r="C78" i="4"/>
  <c r="E77" i="4"/>
  <c r="D77" i="4"/>
  <c r="C77" i="4"/>
  <c r="E71" i="4"/>
  <c r="D71" i="4"/>
  <c r="C71" i="4"/>
  <c r="E70" i="4"/>
  <c r="D70" i="4"/>
  <c r="C70" i="4"/>
  <c r="E57" i="4"/>
  <c r="D57" i="4"/>
  <c r="C57" i="4"/>
  <c r="E56" i="4"/>
  <c r="D56" i="4"/>
  <c r="C56" i="4"/>
  <c r="E50" i="4"/>
  <c r="D50" i="4"/>
  <c r="C50" i="4"/>
  <c r="E49" i="4"/>
  <c r="D49" i="4"/>
  <c r="C49" i="4"/>
  <c r="E36" i="4"/>
  <c r="D36" i="4"/>
  <c r="C36" i="4"/>
  <c r="E35" i="4"/>
  <c r="D35" i="4"/>
  <c r="C35" i="4"/>
  <c r="E29" i="4"/>
  <c r="D29" i="4"/>
  <c r="C29" i="4"/>
  <c r="E28" i="4"/>
  <c r="D28" i="4"/>
  <c r="C28" i="4"/>
  <c r="E15" i="4"/>
  <c r="D15" i="4"/>
  <c r="C15" i="4"/>
  <c r="E14" i="4"/>
  <c r="D14" i="4"/>
  <c r="C14" i="4"/>
  <c r="E8" i="4"/>
  <c r="D8" i="4"/>
  <c r="C8" i="4"/>
  <c r="E7" i="4"/>
  <c r="D7" i="4"/>
  <c r="C7" i="4"/>
  <c r="E78" i="3"/>
  <c r="D78" i="3"/>
  <c r="C78" i="3"/>
  <c r="E77" i="3"/>
  <c r="D77" i="3"/>
  <c r="C77" i="3"/>
  <c r="E71" i="3"/>
  <c r="D71" i="3"/>
  <c r="C71" i="3"/>
  <c r="E70" i="3"/>
  <c r="D70" i="3"/>
  <c r="C70" i="3"/>
  <c r="E57" i="3"/>
  <c r="D57" i="3"/>
  <c r="C57" i="3"/>
  <c r="E56" i="3"/>
  <c r="D56" i="3"/>
  <c r="C56" i="3"/>
  <c r="E50" i="3"/>
  <c r="D50" i="3"/>
  <c r="C50" i="3"/>
  <c r="E49" i="3"/>
  <c r="D49" i="3"/>
  <c r="C49" i="3"/>
  <c r="E36" i="3"/>
  <c r="D36" i="3"/>
  <c r="C36" i="3"/>
  <c r="E35" i="3"/>
  <c r="D35" i="3"/>
  <c r="C35" i="3"/>
  <c r="E29" i="3"/>
  <c r="D29" i="3"/>
  <c r="C29" i="3"/>
  <c r="E28" i="3"/>
  <c r="D28" i="3"/>
  <c r="C28" i="3"/>
  <c r="E15" i="3"/>
  <c r="D15" i="3"/>
  <c r="C15" i="3"/>
  <c r="E14" i="3"/>
  <c r="D14" i="3"/>
  <c r="C14" i="3"/>
  <c r="E8" i="3"/>
  <c r="D8" i="3"/>
  <c r="C8" i="3"/>
  <c r="E7" i="3"/>
  <c r="D7" i="3"/>
  <c r="C7" i="3"/>
  <c r="E112" i="2"/>
  <c r="D112" i="2"/>
  <c r="C112" i="2"/>
  <c r="E111" i="2"/>
  <c r="D111" i="2"/>
  <c r="C111" i="2"/>
  <c r="E110" i="2"/>
  <c r="D110" i="2"/>
  <c r="C110" i="2"/>
  <c r="E109" i="2"/>
  <c r="D109" i="2"/>
  <c r="C109" i="2"/>
  <c r="E108" i="2"/>
  <c r="D108" i="2"/>
  <c r="C108" i="2"/>
  <c r="E102" i="2"/>
  <c r="D102" i="2"/>
  <c r="C102" i="2"/>
  <c r="E101" i="2"/>
  <c r="D101" i="2"/>
  <c r="C101" i="2"/>
  <c r="E100" i="2"/>
  <c r="D100" i="2"/>
  <c r="C100" i="2"/>
  <c r="E99" i="2"/>
  <c r="D99" i="2"/>
  <c r="C99" i="2"/>
  <c r="E98" i="2"/>
  <c r="D98" i="2"/>
  <c r="C98" i="2"/>
  <c r="E82" i="2"/>
  <c r="D82" i="2"/>
  <c r="C82" i="2"/>
  <c r="E81" i="2"/>
  <c r="D81" i="2"/>
  <c r="C81" i="2"/>
  <c r="E80" i="2"/>
  <c r="D80" i="2"/>
  <c r="C80" i="2"/>
  <c r="E79" i="2"/>
  <c r="D79" i="2"/>
  <c r="C79" i="2"/>
  <c r="E78" i="2"/>
  <c r="D78" i="2"/>
  <c r="C78" i="2"/>
  <c r="E72" i="2"/>
  <c r="D72" i="2"/>
  <c r="C72" i="2"/>
  <c r="E71" i="2"/>
  <c r="D71" i="2"/>
  <c r="C71" i="2"/>
  <c r="E70" i="2"/>
  <c r="D70" i="2"/>
  <c r="C70" i="2"/>
  <c r="E69" i="2"/>
  <c r="D69" i="2"/>
  <c r="C69" i="2"/>
  <c r="E68" i="2"/>
  <c r="D68" i="2"/>
  <c r="C68" i="2"/>
  <c r="E52" i="2"/>
  <c r="D52" i="2"/>
  <c r="C52" i="2"/>
  <c r="E51" i="2"/>
  <c r="D51" i="2"/>
  <c r="C51" i="2"/>
  <c r="E50" i="2"/>
  <c r="D50" i="2"/>
  <c r="C50" i="2"/>
  <c r="E49" i="2"/>
  <c r="D49" i="2"/>
  <c r="C49" i="2"/>
  <c r="E48" i="2"/>
  <c r="D48" i="2"/>
  <c r="C48" i="2"/>
  <c r="E42" i="2"/>
  <c r="D42" i="2"/>
  <c r="C42" i="2"/>
  <c r="E41" i="2"/>
  <c r="D41" i="2"/>
  <c r="C41" i="2"/>
  <c r="E40" i="2"/>
  <c r="D40" i="2"/>
  <c r="C40" i="2"/>
  <c r="E39" i="2"/>
  <c r="D39" i="2"/>
  <c r="C39" i="2"/>
  <c r="E38" i="2"/>
  <c r="D38" i="2"/>
  <c r="C38" i="2"/>
  <c r="E22" i="2"/>
  <c r="D22" i="2"/>
  <c r="C22" i="2"/>
  <c r="E21" i="2"/>
  <c r="D21" i="2"/>
  <c r="C21" i="2"/>
  <c r="E20" i="2"/>
  <c r="D20" i="2"/>
  <c r="C20" i="2"/>
  <c r="E19" i="2"/>
  <c r="D19" i="2"/>
  <c r="C19" i="2"/>
  <c r="E18" i="2"/>
  <c r="D18" i="2"/>
  <c r="C18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112" i="1"/>
  <c r="D112" i="1"/>
  <c r="C112" i="1"/>
  <c r="E111" i="1"/>
  <c r="D111" i="1"/>
  <c r="C111" i="1"/>
  <c r="E110" i="1"/>
  <c r="D110" i="1"/>
  <c r="C110" i="1"/>
  <c r="E109" i="1"/>
  <c r="D109" i="1"/>
  <c r="C109" i="1"/>
  <c r="E108" i="1"/>
  <c r="D108" i="1"/>
  <c r="C108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D92" i="1"/>
  <c r="C92" i="1"/>
  <c r="E91" i="1"/>
  <c r="D91" i="1"/>
  <c r="C91" i="1"/>
  <c r="E90" i="1"/>
  <c r="D90" i="1"/>
  <c r="C90" i="1"/>
  <c r="D89" i="1"/>
  <c r="C89" i="1"/>
  <c r="E88" i="1"/>
  <c r="D88" i="1"/>
  <c r="C88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32" i="1"/>
  <c r="D32" i="1"/>
  <c r="C32" i="1"/>
  <c r="E31" i="1"/>
  <c r="D31" i="1"/>
  <c r="C31" i="1"/>
  <c r="E30" i="1"/>
  <c r="D30" i="1"/>
  <c r="C30" i="1"/>
  <c r="E29" i="1"/>
  <c r="D29" i="1"/>
  <c r="C29" i="1"/>
  <c r="E28" i="1"/>
  <c r="D28" i="1"/>
  <c r="C28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F32" i="1" l="1"/>
  <c r="F91" i="1"/>
  <c r="E92" i="1"/>
  <c r="F92" i="1" s="1"/>
  <c r="E89" i="1"/>
  <c r="E53" i="1"/>
  <c r="F79" i="1"/>
  <c r="F90" i="1"/>
  <c r="E83" i="1"/>
  <c r="C93" i="1"/>
  <c r="D43" i="1"/>
  <c r="E73" i="1"/>
  <c r="D93" i="1"/>
  <c r="C83" i="1"/>
  <c r="C73" i="1"/>
  <c r="E43" i="1"/>
  <c r="C53" i="1"/>
  <c r="D83" i="1"/>
  <c r="C43" i="1"/>
  <c r="D73" i="1"/>
  <c r="D53" i="1"/>
  <c r="E93" i="1" l="1"/>
  <c r="D28" i="2"/>
  <c r="D31" i="2"/>
  <c r="E31" i="2"/>
  <c r="E30" i="2"/>
  <c r="D30" i="2"/>
  <c r="D29" i="2"/>
  <c r="E32" i="2" l="1"/>
  <c r="D32" i="2"/>
  <c r="E28" i="2"/>
  <c r="E29" i="2"/>
  <c r="C13" i="1" l="1"/>
  <c r="F88" i="1" l="1"/>
  <c r="F69" i="1" l="1"/>
  <c r="F89" i="1" s="1"/>
  <c r="F93" i="1" s="1"/>
  <c r="D22" i="3" l="1"/>
  <c r="C22" i="3"/>
  <c r="E21" i="3" l="1"/>
  <c r="E22" i="3"/>
  <c r="C21" i="3"/>
  <c r="C23" i="3" s="1"/>
  <c r="D21" i="3"/>
  <c r="D84" i="6" l="1"/>
  <c r="E84" i="6"/>
  <c r="D85" i="6"/>
  <c r="E85" i="6"/>
  <c r="C85" i="6"/>
  <c r="C84" i="6"/>
  <c r="D63" i="6"/>
  <c r="E63" i="6"/>
  <c r="D64" i="6"/>
  <c r="E64" i="6"/>
  <c r="C64" i="6"/>
  <c r="C63" i="6"/>
  <c r="D42" i="6"/>
  <c r="E42" i="6"/>
  <c r="D43" i="6"/>
  <c r="E43" i="6"/>
  <c r="C43" i="6"/>
  <c r="C42" i="6"/>
  <c r="D21" i="6"/>
  <c r="E21" i="6"/>
  <c r="D22" i="6"/>
  <c r="E22" i="6"/>
  <c r="C22" i="6"/>
  <c r="C21" i="6"/>
  <c r="D84" i="5"/>
  <c r="E84" i="5"/>
  <c r="D85" i="5"/>
  <c r="E85" i="5"/>
  <c r="C85" i="5"/>
  <c r="C84" i="5"/>
  <c r="D63" i="5"/>
  <c r="E63" i="5"/>
  <c r="D64" i="5"/>
  <c r="E64" i="5"/>
  <c r="C64" i="5"/>
  <c r="C63" i="5"/>
  <c r="D42" i="5"/>
  <c r="E42" i="5"/>
  <c r="D43" i="5"/>
  <c r="E43" i="5"/>
  <c r="C43" i="5"/>
  <c r="C42" i="5"/>
  <c r="D21" i="5"/>
  <c r="E21" i="5"/>
  <c r="D22" i="5"/>
  <c r="E22" i="5"/>
  <c r="C22" i="5"/>
  <c r="C21" i="5"/>
  <c r="D84" i="4"/>
  <c r="E84" i="4"/>
  <c r="D85" i="4"/>
  <c r="E85" i="4"/>
  <c r="C85" i="4"/>
  <c r="C84" i="4"/>
  <c r="D63" i="4"/>
  <c r="E63" i="4"/>
  <c r="D64" i="4"/>
  <c r="E64" i="4"/>
  <c r="C64" i="4"/>
  <c r="C63" i="4"/>
  <c r="D42" i="4"/>
  <c r="E42" i="4"/>
  <c r="D43" i="4"/>
  <c r="E43" i="4"/>
  <c r="C43" i="4"/>
  <c r="C42" i="4"/>
  <c r="D21" i="4"/>
  <c r="E21" i="4"/>
  <c r="D22" i="4"/>
  <c r="E22" i="4"/>
  <c r="C22" i="4"/>
  <c r="C21" i="4"/>
  <c r="D84" i="3"/>
  <c r="E84" i="3"/>
  <c r="D85" i="3"/>
  <c r="E85" i="3"/>
  <c r="C85" i="3"/>
  <c r="C84" i="3"/>
  <c r="D63" i="3"/>
  <c r="E63" i="3"/>
  <c r="D64" i="3"/>
  <c r="C64" i="3"/>
  <c r="D42" i="3"/>
  <c r="E42" i="3"/>
  <c r="D43" i="3"/>
  <c r="E43" i="3"/>
  <c r="C43" i="3"/>
  <c r="C42" i="3"/>
  <c r="D118" i="2"/>
  <c r="E118" i="2"/>
  <c r="D119" i="2"/>
  <c r="E119" i="2"/>
  <c r="D120" i="2"/>
  <c r="E120" i="2"/>
  <c r="D121" i="2"/>
  <c r="E121" i="2"/>
  <c r="D122" i="2"/>
  <c r="E122" i="2"/>
  <c r="C119" i="2"/>
  <c r="C120" i="2"/>
  <c r="C121" i="2"/>
  <c r="C122" i="2"/>
  <c r="C118" i="2"/>
  <c r="D88" i="2"/>
  <c r="E88" i="2"/>
  <c r="D89" i="2"/>
  <c r="E89" i="2"/>
  <c r="D90" i="2"/>
  <c r="E90" i="2"/>
  <c r="D91" i="2"/>
  <c r="E91" i="2"/>
  <c r="D92" i="2"/>
  <c r="E92" i="2"/>
  <c r="C89" i="2"/>
  <c r="C90" i="2"/>
  <c r="C91" i="2"/>
  <c r="C92" i="2"/>
  <c r="C88" i="2"/>
  <c r="D58" i="2"/>
  <c r="E58" i="2"/>
  <c r="D59" i="2"/>
  <c r="E59" i="2"/>
  <c r="D60" i="2"/>
  <c r="E60" i="2"/>
  <c r="D61" i="2"/>
  <c r="E61" i="2"/>
  <c r="D62" i="2"/>
  <c r="E62" i="2"/>
  <c r="C59" i="2"/>
  <c r="C60" i="2"/>
  <c r="C61" i="2"/>
  <c r="C62" i="2"/>
  <c r="C58" i="2"/>
  <c r="C29" i="2"/>
  <c r="C30" i="2"/>
  <c r="C31" i="2"/>
  <c r="C32" i="2"/>
  <c r="C28" i="2"/>
  <c r="F60" i="2" l="1"/>
  <c r="F62" i="2"/>
  <c r="C63" i="2"/>
  <c r="E63" i="2"/>
  <c r="D63" i="2"/>
  <c r="F90" i="2"/>
  <c r="F88" i="2"/>
  <c r="F61" i="2"/>
  <c r="C93" i="2"/>
  <c r="E93" i="2"/>
  <c r="D93" i="2"/>
  <c r="D59" i="1"/>
  <c r="C58" i="1"/>
  <c r="F93" i="2" l="1"/>
  <c r="E60" i="1"/>
  <c r="C118" i="1"/>
  <c r="D60" i="1"/>
  <c r="E61" i="1"/>
  <c r="C119" i="1"/>
  <c r="D120" i="1"/>
  <c r="E121" i="1"/>
  <c r="D119" i="1"/>
  <c r="C59" i="1"/>
  <c r="C60" i="1"/>
  <c r="D61" i="1"/>
  <c r="E62" i="1"/>
  <c r="C120" i="1"/>
  <c r="D121" i="1"/>
  <c r="E122" i="1"/>
  <c r="E120" i="1"/>
  <c r="C61" i="1"/>
  <c r="D62" i="1"/>
  <c r="C121" i="1"/>
  <c r="D122" i="1"/>
  <c r="C62" i="1"/>
  <c r="E58" i="1"/>
  <c r="C122" i="1"/>
  <c r="E118" i="1"/>
  <c r="D58" i="1"/>
  <c r="E59" i="1"/>
  <c r="D118" i="1"/>
  <c r="E119" i="1"/>
  <c r="F60" i="1" l="1"/>
  <c r="F59" i="1"/>
  <c r="F61" i="1"/>
  <c r="F62" i="1"/>
  <c r="E63" i="1"/>
  <c r="D63" i="1"/>
  <c r="C63" i="1"/>
  <c r="D123" i="1"/>
  <c r="E123" i="1"/>
  <c r="C123" i="1"/>
  <c r="D113" i="1"/>
  <c r="E113" i="1"/>
  <c r="C113" i="1"/>
  <c r="D103" i="1"/>
  <c r="E103" i="1"/>
  <c r="C103" i="1"/>
  <c r="D123" i="2"/>
  <c r="E123" i="2"/>
  <c r="C123" i="2"/>
  <c r="D113" i="2"/>
  <c r="E113" i="2"/>
  <c r="C113" i="2"/>
  <c r="D103" i="2"/>
  <c r="E103" i="2"/>
  <c r="C103" i="2"/>
  <c r="D83" i="2"/>
  <c r="E83" i="2"/>
  <c r="C83" i="2"/>
  <c r="D73" i="2"/>
  <c r="E73" i="2"/>
  <c r="C73" i="2"/>
  <c r="D53" i="2"/>
  <c r="E53" i="2"/>
  <c r="C53" i="2"/>
  <c r="D43" i="2"/>
  <c r="E43" i="2"/>
  <c r="C43" i="2"/>
  <c r="D33" i="2"/>
  <c r="E33" i="2"/>
  <c r="C33" i="2"/>
  <c r="D23" i="2"/>
  <c r="E23" i="2"/>
  <c r="C23" i="2"/>
  <c r="D13" i="2"/>
  <c r="E13" i="2"/>
  <c r="C13" i="2"/>
  <c r="D23" i="1"/>
  <c r="E23" i="1"/>
  <c r="C23" i="1"/>
  <c r="E33" i="1"/>
  <c r="C33" i="1"/>
  <c r="D13" i="1"/>
  <c r="E13" i="1"/>
  <c r="D33" i="1" l="1"/>
  <c r="E86" i="6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F33" i="1" l="1"/>
  <c r="F79" i="6"/>
  <c r="F16" i="6"/>
  <c r="F58" i="6"/>
  <c r="F44" i="6"/>
  <c r="F86" i="6"/>
  <c r="F51" i="6"/>
  <c r="F23" i="6"/>
  <c r="F65" i="6"/>
  <c r="F9" i="6"/>
  <c r="F37" i="6"/>
  <c r="F30" i="6"/>
  <c r="F72" i="6"/>
  <c r="E86" i="5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C17" i="7" s="1"/>
  <c r="F22" i="5"/>
  <c r="F21" i="5"/>
  <c r="E16" i="5"/>
  <c r="D16" i="5"/>
  <c r="C16" i="5"/>
  <c r="F15" i="5"/>
  <c r="F14" i="5"/>
  <c r="E9" i="5"/>
  <c r="D9" i="5"/>
  <c r="C9" i="5"/>
  <c r="F8" i="5"/>
  <c r="F7" i="5"/>
  <c r="F44" i="5" l="1"/>
  <c r="F86" i="5"/>
  <c r="F23" i="5"/>
  <c r="F65" i="5"/>
  <c r="F37" i="5"/>
  <c r="F79" i="5"/>
  <c r="F9" i="5"/>
  <c r="F30" i="5"/>
  <c r="F72" i="5"/>
  <c r="F51" i="5"/>
  <c r="F16" i="5"/>
  <c r="F58" i="5"/>
  <c r="E86" i="4"/>
  <c r="D86" i="4"/>
  <c r="C86" i="4"/>
  <c r="F85" i="4"/>
  <c r="F84" i="4"/>
  <c r="E79" i="4"/>
  <c r="D79" i="4"/>
  <c r="C79" i="4"/>
  <c r="F78" i="4"/>
  <c r="F77" i="4"/>
  <c r="E72" i="4"/>
  <c r="D72" i="4"/>
  <c r="C72" i="4"/>
  <c r="F71" i="4"/>
  <c r="F70" i="4"/>
  <c r="E65" i="4"/>
  <c r="E49" i="8" s="1"/>
  <c r="D65" i="4"/>
  <c r="D49" i="8" s="1"/>
  <c r="C65" i="4"/>
  <c r="C49" i="8" s="1"/>
  <c r="F64" i="4"/>
  <c r="F63" i="4"/>
  <c r="E58" i="4"/>
  <c r="E44" i="8" s="1"/>
  <c r="D58" i="4"/>
  <c r="D44" i="8" s="1"/>
  <c r="C58" i="4"/>
  <c r="C44" i="8" s="1"/>
  <c r="F57" i="4"/>
  <c r="F56" i="4"/>
  <c r="E51" i="4"/>
  <c r="E39" i="8" s="1"/>
  <c r="D51" i="4"/>
  <c r="D39" i="8" s="1"/>
  <c r="C51" i="4"/>
  <c r="C39" i="8" s="1"/>
  <c r="F50" i="4"/>
  <c r="F49" i="4"/>
  <c r="E44" i="4"/>
  <c r="E33" i="8" s="1"/>
  <c r="D44" i="4"/>
  <c r="D33" i="8" s="1"/>
  <c r="C44" i="4"/>
  <c r="C33" i="8" s="1"/>
  <c r="F43" i="4"/>
  <c r="F42" i="4"/>
  <c r="E37" i="4"/>
  <c r="E28" i="8" s="1"/>
  <c r="D37" i="4"/>
  <c r="D28" i="8" s="1"/>
  <c r="C37" i="4"/>
  <c r="C28" i="8" s="1"/>
  <c r="F36" i="4"/>
  <c r="F35" i="4"/>
  <c r="E30" i="4"/>
  <c r="E23" i="8" s="1"/>
  <c r="D30" i="4"/>
  <c r="D23" i="8" s="1"/>
  <c r="C30" i="4"/>
  <c r="C23" i="8" s="1"/>
  <c r="F29" i="4"/>
  <c r="F28" i="4"/>
  <c r="E23" i="4"/>
  <c r="E17" i="8" s="1"/>
  <c r="D23" i="4"/>
  <c r="D17" i="8" s="1"/>
  <c r="C23" i="4"/>
  <c r="C17" i="8" s="1"/>
  <c r="F22" i="4"/>
  <c r="F21" i="4"/>
  <c r="E16" i="4"/>
  <c r="E12" i="8" s="1"/>
  <c r="D16" i="4"/>
  <c r="D12" i="8" s="1"/>
  <c r="C16" i="4"/>
  <c r="C12" i="8" s="1"/>
  <c r="F15" i="4"/>
  <c r="F14" i="4"/>
  <c r="E9" i="4"/>
  <c r="E7" i="8" s="1"/>
  <c r="D9" i="4"/>
  <c r="D7" i="8" s="1"/>
  <c r="C9" i="4"/>
  <c r="C7" i="8" s="1"/>
  <c r="F8" i="4"/>
  <c r="F7" i="4"/>
  <c r="F17" i="8" l="1"/>
  <c r="F23" i="4"/>
  <c r="F37" i="4"/>
  <c r="F79" i="4"/>
  <c r="F65" i="4"/>
  <c r="F51" i="4"/>
  <c r="F44" i="4"/>
  <c r="F86" i="4"/>
  <c r="F9" i="4"/>
  <c r="F30" i="4"/>
  <c r="F72" i="4"/>
  <c r="F16" i="4"/>
  <c r="F58" i="4"/>
  <c r="E86" i="3" l="1"/>
  <c r="D86" i="3"/>
  <c r="C86" i="3"/>
  <c r="F85" i="3"/>
  <c r="F84" i="3"/>
  <c r="E79" i="3"/>
  <c r="D79" i="3"/>
  <c r="C79" i="3"/>
  <c r="F78" i="3"/>
  <c r="F77" i="3"/>
  <c r="E72" i="3"/>
  <c r="D72" i="3"/>
  <c r="C72" i="3"/>
  <c r="F71" i="3"/>
  <c r="F70" i="3"/>
  <c r="D65" i="3"/>
  <c r="D49" i="7" s="1"/>
  <c r="E58" i="3"/>
  <c r="E44" i="7" s="1"/>
  <c r="D58" i="3"/>
  <c r="D44" i="7" s="1"/>
  <c r="C58" i="3"/>
  <c r="C44" i="7" s="1"/>
  <c r="F57" i="3"/>
  <c r="F56" i="3"/>
  <c r="D51" i="3"/>
  <c r="D39" i="7" s="1"/>
  <c r="E44" i="3"/>
  <c r="E33" i="7" s="1"/>
  <c r="D44" i="3"/>
  <c r="D33" i="7" s="1"/>
  <c r="C44" i="3"/>
  <c r="C33" i="7" s="1"/>
  <c r="F43" i="3"/>
  <c r="F42" i="3"/>
  <c r="E37" i="3"/>
  <c r="E28" i="7" s="1"/>
  <c r="D37" i="3"/>
  <c r="D28" i="7" s="1"/>
  <c r="C37" i="3"/>
  <c r="C28" i="7" s="1"/>
  <c r="F36" i="3"/>
  <c r="F35" i="3"/>
  <c r="E30" i="3"/>
  <c r="E23" i="7" s="1"/>
  <c r="D30" i="3"/>
  <c r="D23" i="7" s="1"/>
  <c r="C30" i="3"/>
  <c r="C23" i="7" s="1"/>
  <c r="F29" i="3"/>
  <c r="F28" i="3"/>
  <c r="E23" i="3"/>
  <c r="E17" i="7" s="1"/>
  <c r="D23" i="3"/>
  <c r="D17" i="7" s="1"/>
  <c r="F22" i="3"/>
  <c r="F21" i="3"/>
  <c r="E16" i="3"/>
  <c r="E12" i="7" s="1"/>
  <c r="D16" i="3"/>
  <c r="D12" i="7" s="1"/>
  <c r="C16" i="3"/>
  <c r="C12" i="7" s="1"/>
  <c r="F15" i="3"/>
  <c r="F14" i="3"/>
  <c r="E9" i="3"/>
  <c r="E7" i="7" s="1"/>
  <c r="D9" i="3"/>
  <c r="D7" i="7" s="1"/>
  <c r="C9" i="3"/>
  <c r="C7" i="7" s="1"/>
  <c r="F8" i="3"/>
  <c r="F7" i="3"/>
  <c r="F30" i="3" l="1"/>
  <c r="F9" i="3"/>
  <c r="F86" i="3"/>
  <c r="F72" i="3"/>
  <c r="E60" i="7"/>
  <c r="F37" i="3"/>
  <c r="F79" i="3"/>
  <c r="F23" i="3"/>
  <c r="F58" i="3"/>
  <c r="F44" i="3"/>
  <c r="F16" i="3"/>
  <c r="F122" i="2" l="1"/>
  <c r="F121" i="2"/>
  <c r="F120" i="2"/>
  <c r="F119" i="2"/>
  <c r="F118" i="2"/>
  <c r="F112" i="2"/>
  <c r="F111" i="2"/>
  <c r="F110" i="2"/>
  <c r="F109" i="2"/>
  <c r="F108" i="2"/>
  <c r="F102" i="2"/>
  <c r="F101" i="2"/>
  <c r="F100" i="2"/>
  <c r="F99" i="2"/>
  <c r="F98" i="2"/>
  <c r="F92" i="2"/>
  <c r="F91" i="2"/>
  <c r="F89" i="2"/>
  <c r="F82" i="2"/>
  <c r="F81" i="2"/>
  <c r="F80" i="2"/>
  <c r="F79" i="2"/>
  <c r="F78" i="2"/>
  <c r="F72" i="2"/>
  <c r="F71" i="2"/>
  <c r="F70" i="2"/>
  <c r="F69" i="2"/>
  <c r="F68" i="2"/>
  <c r="F59" i="2"/>
  <c r="F58" i="2"/>
  <c r="F52" i="2"/>
  <c r="F51" i="2"/>
  <c r="F50" i="2"/>
  <c r="F49" i="2"/>
  <c r="F48" i="2"/>
  <c r="F42" i="2"/>
  <c r="F41" i="2"/>
  <c r="F40" i="2"/>
  <c r="F39" i="2"/>
  <c r="F38" i="2"/>
  <c r="F32" i="2"/>
  <c r="F31" i="2"/>
  <c r="F30" i="2"/>
  <c r="F29" i="2"/>
  <c r="F28" i="2"/>
  <c r="F22" i="2"/>
  <c r="F21" i="2"/>
  <c r="F20" i="2"/>
  <c r="F19" i="2"/>
  <c r="F18" i="2"/>
  <c r="F12" i="2"/>
  <c r="F11" i="2"/>
  <c r="F10" i="2"/>
  <c r="F9" i="2"/>
  <c r="F8" i="2"/>
  <c r="F63" i="2" l="1"/>
  <c r="F83" i="2"/>
  <c r="C65" i="8"/>
  <c r="C55" i="8"/>
  <c r="D65" i="8"/>
  <c r="D55" i="8"/>
  <c r="E65" i="8"/>
  <c r="E55" i="8"/>
  <c r="C60" i="8"/>
  <c r="D60" i="8"/>
  <c r="E60" i="8"/>
  <c r="F12" i="8"/>
  <c r="F53" i="2"/>
  <c r="F13" i="2"/>
  <c r="F123" i="2"/>
  <c r="F113" i="2"/>
  <c r="F103" i="2"/>
  <c r="F49" i="8"/>
  <c r="F73" i="2"/>
  <c r="F43" i="2"/>
  <c r="F33" i="2"/>
  <c r="F23" i="2"/>
  <c r="F39" i="8"/>
  <c r="F28" i="8"/>
  <c r="F44" i="8"/>
  <c r="F23" i="8"/>
  <c r="F7" i="8"/>
  <c r="F55" i="8" l="1"/>
  <c r="F60" i="8"/>
  <c r="F65" i="8"/>
  <c r="F33" i="8"/>
  <c r="F122" i="1" l="1"/>
  <c r="F121" i="1"/>
  <c r="F120" i="1"/>
  <c r="F119" i="1"/>
  <c r="F118" i="1"/>
  <c r="F112" i="1"/>
  <c r="F111" i="1"/>
  <c r="F110" i="1"/>
  <c r="F109" i="1"/>
  <c r="F108" i="1"/>
  <c r="F102" i="1"/>
  <c r="F101" i="1"/>
  <c r="F100" i="1"/>
  <c r="F99" i="1"/>
  <c r="F98" i="1"/>
  <c r="F82" i="1"/>
  <c r="F81" i="1"/>
  <c r="F80" i="1"/>
  <c r="F78" i="1"/>
  <c r="F72" i="1"/>
  <c r="F71" i="1"/>
  <c r="F70" i="1"/>
  <c r="F68" i="1"/>
  <c r="F58" i="1"/>
  <c r="F63" i="1" s="1"/>
  <c r="F52" i="1"/>
  <c r="F51" i="1"/>
  <c r="F50" i="1"/>
  <c r="F49" i="1"/>
  <c r="F48" i="1"/>
  <c r="F42" i="1"/>
  <c r="F41" i="1"/>
  <c r="F40" i="1"/>
  <c r="F39" i="1"/>
  <c r="F38" i="1"/>
  <c r="F31" i="1"/>
  <c r="F30" i="1"/>
  <c r="F29" i="1"/>
  <c r="F28" i="1"/>
  <c r="D12" i="9"/>
  <c r="E12" i="9"/>
  <c r="F22" i="1"/>
  <c r="F21" i="1"/>
  <c r="F20" i="1"/>
  <c r="F19" i="1"/>
  <c r="F18" i="1"/>
  <c r="D7" i="9"/>
  <c r="E7" i="9"/>
  <c r="F10" i="1"/>
  <c r="F11" i="1"/>
  <c r="F12" i="1"/>
  <c r="F9" i="1"/>
  <c r="F8" i="1"/>
  <c r="C7" i="9" l="1"/>
  <c r="C60" i="7"/>
  <c r="D60" i="7"/>
  <c r="F113" i="1"/>
  <c r="F103" i="1"/>
  <c r="F123" i="1"/>
  <c r="F43" i="1"/>
  <c r="F73" i="1"/>
  <c r="F53" i="1"/>
  <c r="F83" i="1"/>
  <c r="D55" i="7"/>
  <c r="E23" i="9"/>
  <c r="D17" i="9"/>
  <c r="D23" i="9"/>
  <c r="D28" i="9"/>
  <c r="D33" i="9"/>
  <c r="D39" i="9"/>
  <c r="D44" i="9"/>
  <c r="D49" i="9"/>
  <c r="E17" i="9"/>
  <c r="E28" i="9"/>
  <c r="E33" i="9"/>
  <c r="C44" i="9"/>
  <c r="E44" i="9"/>
  <c r="F23" i="1"/>
  <c r="F12" i="7"/>
  <c r="C12" i="9"/>
  <c r="F13" i="1"/>
  <c r="C28" i="9"/>
  <c r="F28" i="7"/>
  <c r="F44" i="7"/>
  <c r="F17" i="7"/>
  <c r="C17" i="9"/>
  <c r="F33" i="7"/>
  <c r="C33" i="9"/>
  <c r="F23" i="7"/>
  <c r="C23" i="9"/>
  <c r="F7" i="7"/>
  <c r="F60" i="7" l="1"/>
  <c r="C60" i="9"/>
  <c r="D55" i="9"/>
  <c r="D65" i="7"/>
  <c r="D60" i="9"/>
  <c r="E60" i="9"/>
  <c r="F7" i="9"/>
  <c r="F12" i="9"/>
  <c r="F23" i="9"/>
  <c r="F17" i="9"/>
  <c r="F44" i="9"/>
  <c r="F33" i="9"/>
  <c r="F28" i="9"/>
  <c r="D65" i="9" l="1"/>
  <c r="F60" i="9"/>
  <c r="E64" i="3" l="1"/>
  <c r="E51" i="3"/>
  <c r="E39" i="7" s="1"/>
  <c r="F50" i="3"/>
  <c r="E39" i="9" l="1"/>
  <c r="E55" i="7"/>
  <c r="E65" i="3"/>
  <c r="E49" i="7" s="1"/>
  <c r="F64" i="3"/>
  <c r="E49" i="9" l="1"/>
  <c r="E55" i="9"/>
  <c r="E65" i="7"/>
  <c r="E65" i="9" l="1"/>
  <c r="C63" i="3" l="1"/>
  <c r="C51" i="3"/>
  <c r="C39" i="7" s="1"/>
  <c r="F49" i="3"/>
  <c r="F51" i="3" s="1"/>
  <c r="F63" i="3" l="1"/>
  <c r="F65" i="3" s="1"/>
  <c r="C65" i="3"/>
  <c r="C49" i="7" s="1"/>
  <c r="C39" i="9" l="1"/>
  <c r="C55" i="7"/>
  <c r="F39" i="7"/>
  <c r="F55" i="7" l="1"/>
  <c r="C55" i="9"/>
  <c r="C65" i="7"/>
  <c r="F39" i="9"/>
  <c r="F49" i="7"/>
  <c r="C49" i="9"/>
  <c r="F65" i="7" l="1"/>
  <c r="C65" i="9"/>
  <c r="F55" i="9"/>
  <c r="F49" i="9"/>
  <c r="F65" i="9" l="1"/>
</calcChain>
</file>

<file path=xl/sharedStrings.xml><?xml version="1.0" encoding="utf-8"?>
<sst xmlns="http://schemas.openxmlformats.org/spreadsheetml/2006/main" count="1096" uniqueCount="111">
  <si>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</si>
  <si>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</si>
  <si>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</si>
  <si>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</si>
  <si>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</si>
  <si>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</si>
  <si>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</si>
  <si>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</si>
  <si>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</si>
  <si>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</si>
  <si>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</si>
  <si>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</si>
  <si>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</si>
  <si>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</si>
  <si>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</si>
  <si>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</si>
  <si>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</si>
  <si>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</si>
  <si>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</si>
  <si>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</si>
  <si>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</si>
  <si>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</si>
  <si>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l) Totale pagamenti (in conto competenza + in conto residui) per spese in conto capitale - Spese in conto capitale dirette (tutti i macroaggregati diversi da 04)</t>
  </si>
  <si>
    <t>Fonte: Ministero delle Infrastrutture e dei Trasporti, Comuni Capoluogo di Provincia.</t>
  </si>
  <si>
    <r>
      <rPr>
        <i/>
        <sz val="9"/>
        <rFont val="timesoman"/>
      </rPr>
      <t>Fonte</t>
    </r>
    <r>
      <rPr>
        <sz val="9"/>
        <rFont val="timesoman"/>
      </rPr>
      <t>: Ministero delle Infrastrutture e dei Trasporti, Comuni Capoluogo di Provincia.</t>
    </r>
  </si>
  <si>
    <t xml:space="preserve">Missione 12 - Diritti sociali, politiche sociali e famiglia - </t>
  </si>
  <si>
    <t>Titolo I - Spese correnti Codice Missione 12</t>
  </si>
  <si>
    <t>Programma 02: Interventi per la disabilità</t>
  </si>
  <si>
    <t>Programma 03: Interventi per gli anziani</t>
  </si>
  <si>
    <t>Titolo II - Spese in Conto Capitale
  Codice Missione 12</t>
  </si>
  <si>
    <t>Altri interventi in materia di trasporti e diritto alla mobilità</t>
  </si>
  <si>
    <t xml:space="preserve">Titolo I - Spese correnti Codice Missione </t>
  </si>
  <si>
    <t>Programma __: Altri Interventi ________</t>
  </si>
  <si>
    <t>Titolo I - Spese correnti Codice Missione</t>
  </si>
  <si>
    <t xml:space="preserve">Titolo II - Spese in Conto Capitale  Codice Missione </t>
  </si>
  <si>
    <t xml:space="preserve">Titolo II - Spese in Conto Capitale Codice Missione </t>
  </si>
  <si>
    <t>Titolo II - Spese in Conto Capitale Codice Missione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</si>
  <si>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</si>
  <si>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</si>
  <si>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</si>
  <si>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</si>
  <si>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</si>
  <si>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>a) Impegni per spese in conto capitale - Spese in conto capitale dirette (tutti i macroaggregati diversi da 04)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</si>
  <si>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</si>
  <si>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</si>
  <si>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</si>
  <si>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</si>
  <si>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</si>
  <si>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</si>
  <si>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</si>
  <si>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e) Pagamenti in conto competenza per spese correnti  - Contributi e trasferimenti correnti (Macro-aggregato 04 - Trasferimenti correnti)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</si>
  <si>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</si>
  <si>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</si>
  <si>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</si>
  <si>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</si>
  <si>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</si>
  <si>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</si>
  <si>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b) Impegni per spese in conto capitale  - Contributi e trasferimenti in conto capitale (Macro-aggregato 04 - Trasferimenti in conto capitale)</t>
  </si>
  <si>
    <t>d) Pagamenti in conto competenza per spese in conto capitale  - Spese in conto capitale dirette (tutti i macroaggregati diversi da 04)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</si>
  <si>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</si>
  <si>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</si>
  <si>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l) Totale pagamenti in conto competenza + in conto residui per spese in conto capitale  - Spese in conto capitale dirette (tutti i macroaggregati diversi da 04)</t>
  </si>
  <si>
    <t>m) Totale pagamenti in conto competenza + in conto residui per spese in conto capitale  - Contributi e trasferimenti in conto capitale (Macro-aggregato 04 - Trasferimenti in conto capitale)</t>
  </si>
  <si>
    <t xml:space="preserve">Titolo I - Spese correnti -  Codice Missione 10 - Trasporti e diritto alla mobilità </t>
  </si>
  <si>
    <t xml:space="preserve">Ttolo I - Spese Correnti + Titolo II - Spese in Conto Capitale  </t>
  </si>
  <si>
    <t>a) Impegni per spese correnti + spese in  conto capitale - dirette in conto capitale (tutti i macroaggregati diversi da 04)</t>
  </si>
  <si>
    <t>b) Impegni per spese correnti + spese  in conto capitale - Contributi e trasferimenti in conto capitale (Macro-aggregato 04 - Trasferimenti in conto capitale)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</si>
  <si>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</si>
  <si>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</si>
  <si>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</si>
  <si>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</si>
  <si>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</si>
  <si>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</si>
  <si>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r>
      <rPr>
        <b/>
        <i/>
        <sz val="10"/>
        <rFont val="timesoman"/>
      </rPr>
      <t>c) (a+b)</t>
    </r>
    <r>
      <rPr>
        <i/>
        <sz val="10"/>
        <rFont val="timesoman"/>
      </rPr>
      <t xml:space="preserve"> Impegni per spese correnti - Totale spese correnti </t>
    </r>
  </si>
  <si>
    <r>
      <rPr>
        <b/>
        <i/>
        <sz val="10"/>
        <rFont val="timesoman"/>
      </rPr>
      <t>f) (d+e)</t>
    </r>
    <r>
      <rPr>
        <i/>
        <sz val="10"/>
        <rFont val="timesoman"/>
      </rPr>
      <t xml:space="preserve"> Pagamenti in conto competenza per spese correnti -Totale spese correnti  </t>
    </r>
  </si>
  <si>
    <r>
      <rPr>
        <b/>
        <i/>
        <sz val="10"/>
        <rFont val="timesoman"/>
      </rPr>
      <t>i) (g+h)</t>
    </r>
    <r>
      <rPr>
        <i/>
        <sz val="10"/>
        <rFont val="timesoman"/>
      </rPr>
      <t xml:space="preserve"> Pagamenti in conto residui per spese correnti - Totale spese correnti  </t>
    </r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</si>
  <si>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- Totale spese correnti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</si>
  <si>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in conto capitale - Totale spese in conto capitale</t>
    </r>
  </si>
  <si>
    <r>
      <rPr>
        <b/>
        <i/>
        <sz val="11"/>
        <rFont val="Times New Roman"/>
        <family val="1"/>
      </rPr>
      <t xml:space="preserve">f) (d+e) </t>
    </r>
    <r>
      <rPr>
        <i/>
        <sz val="11"/>
        <rFont val="Times New Roman"/>
        <family val="1"/>
      </rPr>
      <t>Pagamenti in conto competenza per spese in conto capitale  - Totale spese in conto capitale</t>
    </r>
  </si>
  <si>
    <r>
      <rPr>
        <b/>
        <i/>
        <sz val="11"/>
        <rFont val="Times New Roman"/>
        <family val="1"/>
      </rPr>
      <t xml:space="preserve">i) (g+h) </t>
    </r>
    <r>
      <rPr>
        <i/>
        <sz val="11"/>
        <rFont val="Times New Roman"/>
        <family val="1"/>
      </rPr>
      <t>Pagamenti in conto residui per spese in conto capitale - Totale spese in conto capitale</t>
    </r>
  </si>
  <si>
    <r>
      <rPr>
        <b/>
        <i/>
        <sz val="11"/>
        <rFont val="Times New Roman"/>
        <family val="1"/>
      </rPr>
      <t>n) (l+m)</t>
    </r>
    <r>
      <rPr>
        <i/>
        <sz val="11"/>
        <rFont val="Times New Roman"/>
        <family val="1"/>
      </rPr>
      <t xml:space="preserve"> Totale pagamenti (in conto competenza + in conto residui) per spese in conto capitale  - Totale spese in conto capitale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</si>
  <si>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</si>
  <si>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 - Totale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</si>
  <si>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 -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</si>
  <si>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in conto competenza + in conto residui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</si>
  <si>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in conto capitale  - Totale spese in conto capitale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</si>
  <si>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in conto capitale - Totale spese in conto capitale</t>
    </r>
  </si>
  <si>
    <r>
      <rPr>
        <b/>
        <i/>
        <sz val="10"/>
        <rFont val="timesoman"/>
      </rPr>
      <t xml:space="preserve">c) (a+b) </t>
    </r>
    <r>
      <rPr>
        <i/>
        <sz val="10"/>
        <rFont val="timesoman"/>
      </rPr>
      <t xml:space="preserve">Impegni per spese correnti - Totale spese correnti </t>
    </r>
  </si>
  <si>
    <r>
      <rPr>
        <b/>
        <i/>
        <sz val="10"/>
        <rFont val="timesoman"/>
      </rPr>
      <t xml:space="preserve">i) (g+h) </t>
    </r>
    <r>
      <rPr>
        <i/>
        <sz val="10"/>
        <rFont val="timesoman"/>
      </rPr>
      <t xml:space="preserve">Pagamenti in conto residui per spese correnti - Totale spese correnti  </t>
    </r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</si>
  <si>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Totale spese correnti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</si>
  <si>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+ spese in conto capitale - Totale spese correnti + spese in conto capitale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</si>
  <si>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+ spese in conto capitale  - Totale spese in conto capitale +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</si>
  <si>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+ spese in conto capitale - Totale spese in conto capitale +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</si>
  <si>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(in conto competenza + in conto residui) per spese correnti + spese in conto capitale  - Totale spese in conto capitale + Totale Spese correnti</t>
    </r>
  </si>
  <si>
    <t>c) (a+b) Impegni per spese correnti  - Totale spese correnti</t>
  </si>
  <si>
    <t>f) (d+e) Pagamenti in conto competenza per spese correnti  - Totale spese correnti</t>
  </si>
  <si>
    <t>i) (g+h) Pagamenti in conto residui per spese correnti  - Totale spese correnti</t>
  </si>
  <si>
    <t>n) (l+m) Totale pagamenti in conto competenza + in conto residui per spese correnti  - Totale spese correnti</t>
  </si>
  <si>
    <t>c) (a+b) Impegni per spese in conto capitale  - Totale spese in conto capitale</t>
  </si>
  <si>
    <t>f) (d+e) Pagamenti in conto competenza per spese in conto capitale  - Totale spese in conto capitale</t>
  </si>
  <si>
    <t>i) (g+h) Pagamenti in conto residui per spese in conto capitale  - Totale spese in conto capitale</t>
  </si>
  <si>
    <t>n) (l+m) Totale pagamenti in conto competenza + in conto residui per spese in conto capitale  - Totale spese in conto capitale</t>
  </si>
  <si>
    <t>Tab. I.4.1A - Spese e contributi correnti dei Comuni Capoluogo di Provincia nel settore dei trasporti distinti per Ripartizione Geografica e Programmi - Anno 2020</t>
  </si>
  <si>
    <t>Tab. I.4.2A - Spese e contributi in conto capitale dei Comuni Capoluogo di Provincia nel settore dei trasporti distinti per Ripartizione Geografica - Anno 2020</t>
  </si>
  <si>
    <t>Tab. I.4.3A - Spese e contributi correnti dei Comuni Capoluogo di Provincia nel settore dei trasporti distinti per Ripartizione Geografica e Programma- Anno 2020</t>
  </si>
  <si>
    <t>Tab. I.4.4A - Spese e contributi in conto capitale dei Comuni Capoluogo di Provincia nel settore dei trasporti distinti per Ripartizione Geografica e Programma - Anno 2020</t>
  </si>
  <si>
    <t>Tab. I.4.5A - Spese e contributi correnti dei Comuni Capoluogo di Provincia nel settore dei trasporti distinti per Ripartizione Geografica e Programma - Anno 2020</t>
  </si>
  <si>
    <t>Tab. I.3.4.6.A - Spese e contributi in conto capitale dei Comuni Capoluogo di Provincia nel settore dei trasporti distinti per Ripartizione Geografica e Programma - Anno 2020</t>
  </si>
  <si>
    <t>Tab. I.4.7A - Spese e contributi correnti dei Comuni Capoluogo di Provincia nel settore dei trasporti distinti per Ripartizione Geografica e Programmi - Anno 2020</t>
  </si>
  <si>
    <t>Tab. I.4.8A - Spese e contributi in conto capitale dei Comuni Capoluogo di Provincia nel settore dei trasporti distinti per Ripartizione Geografica - Anno 2020</t>
  </si>
  <si>
    <t>Tab. I.4.9A - Tutte le spese e contributi, correnti ed in conto capitale, dei Comuni Capoluogo di Provincia nel settore dei trasporti distinti per Ripartizione Geografica -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</si>
</sst>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€&quot;\ #,##0.00"/>
    <numFmt numFmtId="165" formatCode="_-* #,##0.0_-;\-* #,##0.0_-;_-* &quot;-&quot;??_-;_-@_-"/>
    <numFmt numFmtId="166" formatCode="_-* #,##0.0_-;\-* #,##0.0_-;_-* &quot;-&quot;?_-;_-@_-"/>
    <numFmt numFmtId="167" formatCode="&quot;€&quot;\ #,##0.0"/>
    <numFmt numFmtId="168" formatCode="&quot;€&quot;\ #,##0.000"/>
  </numFmts>
  <fonts count="22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b/>
      <i/>
      <sz val="10"/>
      <name val="timesoman"/>
    </font>
    <font>
      <b/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2"/>
      <name val="timesoman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109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vertical="center" wrapText="1"/>
    </xf>
    <xf numFmtId="164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0" fontId="7" fillId="0" borderId="0" xfId="0" applyFont="1" applyFill="1" applyAlignment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7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2" fillId="0" borderId="0" xfId="0" applyNumberFormat="1" applyFont="1"/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5" fontId="7" fillId="0" borderId="0" xfId="1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165" fontId="3" fillId="0" borderId="8" xfId="1" applyNumberFormat="1" applyFont="1" applyBorder="1" applyAlignment="1">
      <alignment vertical="center"/>
    </xf>
    <xf numFmtId="165" fontId="5" fillId="0" borderId="0" xfId="1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6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10" fillId="0" borderId="7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4" fontId="18" fillId="0" borderId="3" xfId="0" applyNumberFormat="1" applyFont="1" applyBorder="1"/>
    <xf numFmtId="0" fontId="2" fillId="0" borderId="0" xfId="0" applyFont="1"/>
    <xf numFmtId="0" fontId="19" fillId="0" borderId="2" xfId="0" applyFont="1" applyFill="1" applyBorder="1" applyAlignment="1" applyProtection="1">
      <alignment vertical="center" wrapText="1"/>
    </xf>
    <xf numFmtId="0" fontId="20" fillId="0" borderId="0" xfId="0" applyFont="1"/>
    <xf numFmtId="165" fontId="10" fillId="0" borderId="8" xfId="1" applyNumberFormat="1" applyFont="1" applyBorder="1" applyAlignment="1">
      <alignment vertical="center"/>
    </xf>
    <xf numFmtId="164" fontId="18" fillId="0" borderId="3" xfId="0" applyNumberFormat="1" applyFont="1" applyBorder="1" applyAlignment="1">
      <alignment vertical="center"/>
    </xf>
    <xf numFmtId="164" fontId="21" fillId="0" borderId="3" xfId="0" applyNumberFormat="1" applyFont="1" applyBorder="1" applyAlignment="1">
      <alignment vertical="center"/>
    </xf>
    <xf numFmtId="167" fontId="7" fillId="0" borderId="0" xfId="0" applyNumberFormat="1" applyFont="1" applyAlignment="1">
      <alignment vertical="center"/>
    </xf>
    <xf numFmtId="167" fontId="21" fillId="3" borderId="6" xfId="0" applyNumberFormat="1" applyFont="1" applyFill="1" applyBorder="1" applyAlignment="1">
      <alignment vertical="center"/>
    </xf>
    <xf numFmtId="167" fontId="10" fillId="3" borderId="7" xfId="0" applyNumberFormat="1" applyFont="1" applyFill="1" applyBorder="1" applyAlignment="1">
      <alignment vertical="center"/>
    </xf>
    <xf numFmtId="167" fontId="3" fillId="0" borderId="0" xfId="0" applyNumberFormat="1" applyFont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4" fillId="0" borderId="4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168" fontId="21" fillId="0" borderId="6" xfId="0" applyNumberFormat="1" applyFont="1" applyBorder="1" applyAlignment="1">
      <alignment vertical="center"/>
    </xf>
    <xf numFmtId="168" fontId="10" fillId="0" borderId="7" xfId="0" applyNumberFormat="1" applyFont="1" applyBorder="1" applyAlignment="1">
      <alignment vertical="center"/>
    </xf>
    <xf numFmtId="168" fontId="21" fillId="2" borderId="6" xfId="0" applyNumberFormat="1" applyFont="1" applyFill="1" applyBorder="1" applyAlignment="1">
      <alignment vertical="center"/>
    </xf>
    <xf numFmtId="168" fontId="10" fillId="2" borderId="7" xfId="0" applyNumberFormat="1" applyFont="1" applyFill="1" applyBorder="1" applyAlignment="1">
      <alignment vertical="center"/>
    </xf>
    <xf numFmtId="168" fontId="21" fillId="3" borderId="6" xfId="0" applyNumberFormat="1" applyFont="1" applyFill="1" applyBorder="1" applyAlignment="1">
      <alignment vertical="center"/>
    </xf>
    <xf numFmtId="168" fontId="10" fillId="3" borderId="7" xfId="0" applyNumberFormat="1" applyFont="1" applyFill="1" applyBorder="1" applyAlignment="1">
      <alignment vertical="center"/>
    </xf>
    <xf numFmtId="168" fontId="4" fillId="0" borderId="7" xfId="0" applyNumberFormat="1" applyFont="1" applyBorder="1" applyAlignment="1">
      <alignment vertical="center"/>
    </xf>
    <xf numFmtId="168" fontId="18" fillId="2" borderId="6" xfId="0" applyNumberFormat="1" applyFont="1" applyFill="1" applyBorder="1" applyAlignment="1">
      <alignment vertical="center"/>
    </xf>
    <xf numFmtId="168" fontId="4" fillId="2" borderId="6" xfId="0" applyNumberFormat="1" applyFont="1" applyFill="1" applyBorder="1" applyAlignment="1">
      <alignment vertical="center"/>
    </xf>
    <xf numFmtId="168" fontId="18" fillId="0" borderId="6" xfId="0" applyNumberFormat="1" applyFont="1" applyBorder="1" applyAlignment="1">
      <alignment vertical="center"/>
    </xf>
    <xf numFmtId="168" fontId="4" fillId="2" borderId="7" xfId="0" applyNumberFormat="1" applyFont="1" applyFill="1" applyBorder="1" applyAlignment="1">
      <alignment vertical="center"/>
    </xf>
    <xf numFmtId="168" fontId="4" fillId="0" borderId="6" xfId="0" applyNumberFormat="1" applyFont="1" applyBorder="1" applyAlignment="1">
      <alignment vertical="center"/>
    </xf>
    <xf numFmtId="168" fontId="18" fillId="0" borderId="10" xfId="0" applyNumberFormat="1" applyFont="1" applyBorder="1" applyAlignment="1">
      <alignment vertical="center"/>
    </xf>
    <xf numFmtId="168" fontId="3" fillId="0" borderId="9" xfId="0" applyNumberFormat="1" applyFont="1" applyBorder="1" applyAlignment="1">
      <alignment vertical="center"/>
    </xf>
    <xf numFmtId="168" fontId="18" fillId="3" borderId="6" xfId="0" applyNumberFormat="1" applyFont="1" applyFill="1" applyBorder="1" applyAlignment="1">
      <alignment vertical="center"/>
    </xf>
    <xf numFmtId="168" fontId="4" fillId="3" borderId="6" xfId="0" applyNumberFormat="1" applyFont="1" applyFill="1" applyBorder="1" applyAlignment="1">
      <alignment vertical="center"/>
    </xf>
    <xf numFmtId="168" fontId="4" fillId="3" borderId="7" xfId="0" applyNumberFormat="1" applyFont="1" applyFill="1" applyBorder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34</xdr:row>
      <xdr:rowOff>0</xdr:rowOff>
    </xdr:from>
    <xdr:to>
      <xdr:col>6</xdr:col>
      <xdr:colOff>0</xdr:colOff>
      <xdr:row>34</xdr:row>
      <xdr:rowOff>76200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5</xdr:col>
      <xdr:colOff>2038350</xdr:colOff>
      <xdr:row>94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34</xdr:row>
      <xdr:rowOff>57150</xdr:rowOff>
    </xdr:from>
    <xdr:to>
      <xdr:col>5</xdr:col>
      <xdr:colOff>1819275</xdr:colOff>
      <xdr:row>34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" y="7820025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47625</xdr:rowOff>
    </xdr:from>
    <xdr:to>
      <xdr:col>6</xdr:col>
      <xdr:colOff>0</xdr:colOff>
      <xdr:row>64</xdr:row>
      <xdr:rowOff>123825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4773275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94</xdr:row>
      <xdr:rowOff>47625</xdr:rowOff>
    </xdr:from>
    <xdr:to>
      <xdr:col>6</xdr:col>
      <xdr:colOff>0</xdr:colOff>
      <xdr:row>94</xdr:row>
      <xdr:rowOff>123825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0550" y="21774150"/>
          <a:ext cx="101536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66675</xdr:rowOff>
    </xdr:from>
    <xdr:to>
      <xdr:col>5</xdr:col>
      <xdr:colOff>1981200</xdr:colOff>
      <xdr:row>24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71500" y="5381625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45</xdr:row>
      <xdr:rowOff>104775</xdr:rowOff>
    </xdr:from>
    <xdr:to>
      <xdr:col>5</xdr:col>
      <xdr:colOff>2028825</xdr:colOff>
      <xdr:row>45</xdr:row>
      <xdr:rowOff>180975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1025" y="10229850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66</xdr:row>
      <xdr:rowOff>85724</xdr:rowOff>
    </xdr:from>
    <xdr:to>
      <xdr:col>5</xdr:col>
      <xdr:colOff>1990725</xdr:colOff>
      <xdr:row>66</xdr:row>
      <xdr:rowOff>190499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81025" y="15020924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66675</xdr:rowOff>
    </xdr:from>
    <xdr:to>
      <xdr:col>5</xdr:col>
      <xdr:colOff>2038350</xdr:colOff>
      <xdr:row>24</xdr:row>
      <xdr:rowOff>142875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54387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9525</xdr:colOff>
      <xdr:row>45</xdr:row>
      <xdr:rowOff>57150</xdr:rowOff>
    </xdr:from>
    <xdr:to>
      <xdr:col>6</xdr:col>
      <xdr:colOff>0</xdr:colOff>
      <xdr:row>45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0075" y="102393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47625</xdr:rowOff>
    </xdr:from>
    <xdr:to>
      <xdr:col>5</xdr:col>
      <xdr:colOff>2038350</xdr:colOff>
      <xdr:row>66</xdr:row>
      <xdr:rowOff>123825</xdr:rowOff>
    </xdr:to>
    <xdr:sp macro="" textlink="">
      <xdr:nvSpPr>
        <xdr:cNvPr id="5" name="Freccia bidirezionale orizzonta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0550" y="150399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76200</xdr:rowOff>
    </xdr:from>
    <xdr:to>
      <xdr:col>5</xdr:col>
      <xdr:colOff>2019300</xdr:colOff>
      <xdr:row>24</xdr:row>
      <xdr:rowOff>152400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71500" y="54483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57150</xdr:rowOff>
    </xdr:from>
    <xdr:to>
      <xdr:col>5</xdr:col>
      <xdr:colOff>2038350</xdr:colOff>
      <xdr:row>45</xdr:row>
      <xdr:rowOff>133350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90550" y="102393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38100</xdr:rowOff>
    </xdr:from>
    <xdr:to>
      <xdr:col>5</xdr:col>
      <xdr:colOff>2038350</xdr:colOff>
      <xdr:row>66</xdr:row>
      <xdr:rowOff>114300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90550" y="150304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57150</xdr:rowOff>
    </xdr:from>
    <xdr:to>
      <xdr:col>5</xdr:col>
      <xdr:colOff>2038350</xdr:colOff>
      <xdr:row>24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90550" y="5429250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38100</xdr:rowOff>
    </xdr:from>
    <xdr:to>
      <xdr:col>5</xdr:col>
      <xdr:colOff>2038350</xdr:colOff>
      <xdr:row>45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90550" y="10220325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66</xdr:row>
      <xdr:rowOff>57150</xdr:rowOff>
    </xdr:from>
    <xdr:to>
      <xdr:col>5</xdr:col>
      <xdr:colOff>2028825</xdr:colOff>
      <xdr:row>66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81025" y="15049500"/>
          <a:ext cx="108966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47625</xdr:rowOff>
    </xdr:from>
    <xdr:to>
      <xdr:col>5</xdr:col>
      <xdr:colOff>2038350</xdr:colOff>
      <xdr:row>19</xdr:row>
      <xdr:rowOff>104775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90550" y="4791075"/>
          <a:ext cx="103632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35</xdr:row>
      <xdr:rowOff>66675</xdr:rowOff>
    </xdr:from>
    <xdr:to>
      <xdr:col>5</xdr:col>
      <xdr:colOff>2028825</xdr:colOff>
      <xdr:row>35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81025" y="8582025"/>
          <a:ext cx="10363200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57150</xdr:rowOff>
    </xdr:from>
    <xdr:to>
      <xdr:col>5</xdr:col>
      <xdr:colOff>2038350</xdr:colOff>
      <xdr:row>51</xdr:row>
      <xdr:rowOff>95250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90550" y="12344400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38100</xdr:rowOff>
    </xdr:from>
    <xdr:to>
      <xdr:col>5</xdr:col>
      <xdr:colOff>2038350</xdr:colOff>
      <xdr:row>19</xdr:row>
      <xdr:rowOff>104775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590550" y="4905375"/>
          <a:ext cx="103632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38100</xdr:rowOff>
    </xdr:from>
    <xdr:to>
      <xdr:col>5</xdr:col>
      <xdr:colOff>2038350</xdr:colOff>
      <xdr:row>35</xdr:row>
      <xdr:rowOff>104775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590550" y="9039225"/>
          <a:ext cx="103632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38100</xdr:rowOff>
    </xdr:from>
    <xdr:to>
      <xdr:col>5</xdr:col>
      <xdr:colOff>2038350</xdr:colOff>
      <xdr:row>51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590550" y="13211175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51</xdr:row>
      <xdr:rowOff>66675</xdr:rowOff>
    </xdr:from>
    <xdr:to>
      <xdr:col>5</xdr:col>
      <xdr:colOff>2047874</xdr:colOff>
      <xdr:row>51</xdr:row>
      <xdr:rowOff>114300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609599" y="11963400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35</xdr:row>
      <xdr:rowOff>57150</xdr:rowOff>
    </xdr:from>
    <xdr:to>
      <xdr:col>5</xdr:col>
      <xdr:colOff>1990724</xdr:colOff>
      <xdr:row>35</xdr:row>
      <xdr:rowOff>104775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90549" y="79152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19</xdr:row>
      <xdr:rowOff>47625</xdr:rowOff>
    </xdr:from>
    <xdr:to>
      <xdr:col>5</xdr:col>
      <xdr:colOff>1990724</xdr:colOff>
      <xdr:row>19</xdr:row>
      <xdr:rowOff>93344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590549" y="43624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uni%20e%20Province%202020-Aggio-Febbraio-2022/Comuni%20&amp;%20Province%202020/File%20Comuni-2020/File%20Comuni-Tabellone-Generale/Spese%20dei%20Comu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</sheetNames>
    <sheetDataSet>
      <sheetData sheetId="0">
        <row r="61">
          <cell r="B61">
            <v>0</v>
          </cell>
          <cell r="D61">
            <v>1015273907.3300002</v>
          </cell>
          <cell r="F61">
            <v>0</v>
          </cell>
          <cell r="H61">
            <v>442604.64999999997</v>
          </cell>
          <cell r="J61">
            <v>403858076.18999994</v>
          </cell>
          <cell r="Q61">
            <v>0</v>
          </cell>
          <cell r="S61">
            <v>116254105.46000001</v>
          </cell>
          <cell r="U61">
            <v>67760.44</v>
          </cell>
          <cell r="W61">
            <v>383420.04000000004</v>
          </cell>
          <cell r="Y61">
            <v>11197752.299999999</v>
          </cell>
          <cell r="AF61">
            <v>0</v>
          </cell>
          <cell r="AH61">
            <v>1131528012.79</v>
          </cell>
          <cell r="AJ61">
            <v>67760.44</v>
          </cell>
          <cell r="AL61">
            <v>826024.69</v>
          </cell>
          <cell r="AN61">
            <v>415055828.49000001</v>
          </cell>
          <cell r="AU61">
            <v>0</v>
          </cell>
          <cell r="AW61">
            <v>896956539.3499999</v>
          </cell>
          <cell r="AY61">
            <v>0</v>
          </cell>
          <cell r="BA61">
            <v>277166</v>
          </cell>
          <cell r="BC61">
            <v>304821379.19000006</v>
          </cell>
          <cell r="BJ61">
            <v>0</v>
          </cell>
          <cell r="BL61">
            <v>93370390.599999994</v>
          </cell>
          <cell r="BN61">
            <v>67760.44</v>
          </cell>
          <cell r="BP61">
            <v>84538.54</v>
          </cell>
          <cell r="BR61">
            <v>9891225.1300000008</v>
          </cell>
          <cell r="CN61">
            <v>0</v>
          </cell>
          <cell r="CP61">
            <v>110777451.13000003</v>
          </cell>
          <cell r="CR61">
            <v>0</v>
          </cell>
          <cell r="CT61">
            <v>296734.40000000002</v>
          </cell>
          <cell r="CV61">
            <v>106709147.67</v>
          </cell>
          <cell r="DC61">
            <v>0</v>
          </cell>
          <cell r="DE61">
            <v>30914403.520000007</v>
          </cell>
          <cell r="DG61">
            <v>0</v>
          </cell>
          <cell r="DI61">
            <v>301741.01999999996</v>
          </cell>
          <cell r="DK61">
            <v>409510.8</v>
          </cell>
          <cell r="DR61">
            <v>0</v>
          </cell>
          <cell r="DT61">
            <v>141691854.65000001</v>
          </cell>
          <cell r="DV61">
            <v>0</v>
          </cell>
          <cell r="DX61">
            <v>598475.41999999993</v>
          </cell>
          <cell r="DZ61">
            <v>107118658.47</v>
          </cell>
          <cell r="EG61">
            <v>0</v>
          </cell>
          <cell r="EI61">
            <v>1007733990.4799998</v>
          </cell>
          <cell r="EK61">
            <v>0</v>
          </cell>
          <cell r="EM61">
            <v>573900.4</v>
          </cell>
          <cell r="EO61">
            <v>411530526.86000001</v>
          </cell>
          <cell r="EV61">
            <v>0</v>
          </cell>
          <cell r="EX61">
            <v>124284794.12</v>
          </cell>
          <cell r="EZ61">
            <v>67760.44</v>
          </cell>
          <cell r="FB61">
            <v>386279.55999999994</v>
          </cell>
          <cell r="FD61">
            <v>10300735.929999998</v>
          </cell>
        </row>
        <row r="88">
          <cell r="B88">
            <v>71347.740000000005</v>
          </cell>
          <cell r="D88">
            <v>841026693.99000001</v>
          </cell>
          <cell r="F88">
            <v>0</v>
          </cell>
          <cell r="H88">
            <v>8815.9699999999993</v>
          </cell>
          <cell r="J88">
            <v>320107275.74000001</v>
          </cell>
          <cell r="Q88">
            <v>0</v>
          </cell>
          <cell r="S88">
            <v>40780279.539999999</v>
          </cell>
          <cell r="U88">
            <v>400000</v>
          </cell>
          <cell r="W88">
            <v>184320</v>
          </cell>
          <cell r="Y88">
            <v>630589.67000000004</v>
          </cell>
          <cell r="AF88">
            <v>71347.740000000005</v>
          </cell>
          <cell r="AH88">
            <v>881806973.52999997</v>
          </cell>
          <cell r="AJ88">
            <v>400000</v>
          </cell>
          <cell r="AL88">
            <v>193135.97</v>
          </cell>
          <cell r="AN88">
            <v>320737865.41000003</v>
          </cell>
          <cell r="AU88">
            <v>68491.09</v>
          </cell>
          <cell r="AW88">
            <v>721776383.84000003</v>
          </cell>
          <cell r="AY88">
            <v>0</v>
          </cell>
          <cell r="BA88">
            <v>8815.9699999999993</v>
          </cell>
          <cell r="BC88">
            <v>204564185.47000003</v>
          </cell>
          <cell r="BJ88">
            <v>0</v>
          </cell>
          <cell r="BL88">
            <v>40995150.770000003</v>
          </cell>
          <cell r="BN88">
            <v>200000</v>
          </cell>
          <cell r="BP88">
            <v>184320</v>
          </cell>
          <cell r="BR88">
            <v>2826891.01</v>
          </cell>
          <cell r="CN88">
            <v>2885.82</v>
          </cell>
          <cell r="CP88">
            <v>134196886.23</v>
          </cell>
          <cell r="CR88">
            <v>200000</v>
          </cell>
          <cell r="CT88">
            <v>40083.230000000003</v>
          </cell>
          <cell r="CV88">
            <v>113747613.62</v>
          </cell>
          <cell r="DC88">
            <v>0</v>
          </cell>
          <cell r="DE88">
            <v>3887580.27</v>
          </cell>
          <cell r="DG88">
            <v>0</v>
          </cell>
          <cell r="DI88">
            <v>0</v>
          </cell>
          <cell r="DK88">
            <v>3820.4</v>
          </cell>
          <cell r="DR88">
            <v>2885.82</v>
          </cell>
          <cell r="DT88">
            <v>138084466.5</v>
          </cell>
          <cell r="DV88">
            <v>200000</v>
          </cell>
          <cell r="DX88">
            <v>40083.230000000003</v>
          </cell>
          <cell r="DZ88">
            <v>113751434.02000001</v>
          </cell>
          <cell r="EG88">
            <v>71376.91</v>
          </cell>
          <cell r="EI88">
            <v>855973270.07000005</v>
          </cell>
          <cell r="EK88">
            <v>200000</v>
          </cell>
          <cell r="EM88">
            <v>48899.200000000004</v>
          </cell>
          <cell r="EO88">
            <v>318311799.09000003</v>
          </cell>
          <cell r="EV88">
            <v>0</v>
          </cell>
          <cell r="EX88">
            <v>44882731.040000007</v>
          </cell>
          <cell r="EZ88">
            <v>200000</v>
          </cell>
          <cell r="FB88">
            <v>184320</v>
          </cell>
          <cell r="FD88">
            <v>2830711.4099999997</v>
          </cell>
        </row>
        <row r="137">
          <cell r="B137">
            <v>1239.48</v>
          </cell>
          <cell r="D137">
            <v>188697291.36000001</v>
          </cell>
          <cell r="F137">
            <v>280000</v>
          </cell>
          <cell r="H137">
            <v>1586533.2</v>
          </cell>
          <cell r="J137">
            <v>249682252.10999998</v>
          </cell>
          <cell r="Q137">
            <v>0</v>
          </cell>
          <cell r="S137">
            <v>123498477.92999999</v>
          </cell>
          <cell r="U137">
            <v>4.29</v>
          </cell>
          <cell r="W137">
            <v>679096</v>
          </cell>
          <cell r="Y137">
            <v>1657284.77</v>
          </cell>
          <cell r="AF137">
            <v>1239.48</v>
          </cell>
          <cell r="AH137">
            <v>312195769.29000002</v>
          </cell>
          <cell r="AJ137">
            <v>280004.28999999998</v>
          </cell>
          <cell r="AL137">
            <v>2265629.1999999997</v>
          </cell>
          <cell r="AN137">
            <v>251339536.88000003</v>
          </cell>
          <cell r="AU137">
            <v>0</v>
          </cell>
          <cell r="AW137">
            <v>139491589.10000002</v>
          </cell>
          <cell r="AY137">
            <v>140708.54999999999</v>
          </cell>
          <cell r="BA137">
            <v>238271.11</v>
          </cell>
          <cell r="BC137">
            <v>180491974.84</v>
          </cell>
          <cell r="BJ137">
            <v>0</v>
          </cell>
          <cell r="BL137">
            <v>110848510.52000001</v>
          </cell>
          <cell r="BN137">
            <v>4.29</v>
          </cell>
          <cell r="BP137">
            <v>677045</v>
          </cell>
          <cell r="BR137">
            <v>1672910.2</v>
          </cell>
          <cell r="CN137">
            <v>0</v>
          </cell>
          <cell r="CP137">
            <v>44549088.789999999</v>
          </cell>
          <cell r="CR137">
            <v>0</v>
          </cell>
          <cell r="CT137">
            <v>250748.58000000002</v>
          </cell>
          <cell r="CV137">
            <v>65879319.520000011</v>
          </cell>
          <cell r="DC137">
            <v>0</v>
          </cell>
          <cell r="DE137">
            <v>5659456.6600000001</v>
          </cell>
          <cell r="DG137">
            <v>0</v>
          </cell>
          <cell r="DI137">
            <v>0</v>
          </cell>
          <cell r="DK137">
            <v>354629.63</v>
          </cell>
          <cell r="DR137">
            <v>0</v>
          </cell>
          <cell r="DV137">
            <v>0</v>
          </cell>
          <cell r="DX137">
            <v>250748.58000000002</v>
          </cell>
          <cell r="EG137">
            <v>0</v>
          </cell>
          <cell r="EI137">
            <v>184040677.89000002</v>
          </cell>
          <cell r="EK137">
            <v>140708.54999999999</v>
          </cell>
          <cell r="EM137">
            <v>489019.69000000006</v>
          </cell>
          <cell r="EO137">
            <v>246371294.36000001</v>
          </cell>
          <cell r="EV137">
            <v>0</v>
          </cell>
          <cell r="EX137">
            <v>117295372.16999999</v>
          </cell>
          <cell r="EZ137">
            <v>4.29</v>
          </cell>
          <cell r="FB137">
            <v>677045</v>
          </cell>
          <cell r="FD137">
            <v>2027539.83</v>
          </cell>
        </row>
      </sheetData>
      <sheetData sheetId="1">
        <row r="61">
          <cell r="B61">
            <v>1897925.42</v>
          </cell>
          <cell r="D61">
            <v>355487854.19000012</v>
          </cell>
          <cell r="F61">
            <v>432588.35</v>
          </cell>
          <cell r="H61">
            <v>541762.15</v>
          </cell>
          <cell r="J61">
            <v>351354709.38</v>
          </cell>
          <cell r="Q61">
            <v>0</v>
          </cell>
          <cell r="S61">
            <v>6255753.3699999992</v>
          </cell>
          <cell r="U61">
            <v>0</v>
          </cell>
          <cell r="W61">
            <v>0</v>
          </cell>
          <cell r="Y61">
            <v>220000</v>
          </cell>
          <cell r="AU61">
            <v>1467593.4100000001</v>
          </cell>
          <cell r="AW61">
            <v>325327337.73000002</v>
          </cell>
          <cell r="AY61">
            <v>432526.47</v>
          </cell>
          <cell r="BA61">
            <v>405233.18</v>
          </cell>
          <cell r="BC61">
            <v>268367455.21999994</v>
          </cell>
          <cell r="BJ61">
            <v>0</v>
          </cell>
          <cell r="BL61">
            <v>3480978.5900000003</v>
          </cell>
          <cell r="BN61">
            <v>0</v>
          </cell>
          <cell r="BP61">
            <v>0</v>
          </cell>
          <cell r="BR61">
            <v>0</v>
          </cell>
          <cell r="CN61">
            <v>7301.72</v>
          </cell>
          <cell r="CP61">
            <v>50896215.460000001</v>
          </cell>
          <cell r="CR61">
            <v>157533.47</v>
          </cell>
          <cell r="CT61">
            <v>5270.4</v>
          </cell>
          <cell r="CV61">
            <v>74352790.659999996</v>
          </cell>
          <cell r="DC61">
            <v>0</v>
          </cell>
          <cell r="DE61">
            <v>6040183.1900000004</v>
          </cell>
          <cell r="DG61">
            <v>0</v>
          </cell>
          <cell r="DI61">
            <v>0</v>
          </cell>
          <cell r="DK61">
            <v>4468533</v>
          </cell>
          <cell r="EG61">
            <v>1474895.13</v>
          </cell>
          <cell r="EI61">
            <v>376223553.19000012</v>
          </cell>
          <cell r="EK61">
            <v>590059.94000000006</v>
          </cell>
          <cell r="EM61">
            <v>410503.58</v>
          </cell>
          <cell r="EO61">
            <v>342720245.88</v>
          </cell>
          <cell r="EV61">
            <v>0</v>
          </cell>
          <cell r="EX61">
            <v>7380936.5600000005</v>
          </cell>
          <cell r="EZ61">
            <v>0</v>
          </cell>
          <cell r="FB61">
            <v>0</v>
          </cell>
          <cell r="FD61">
            <v>4468533</v>
          </cell>
        </row>
        <row r="88">
          <cell r="B88">
            <v>0</v>
          </cell>
          <cell r="D88">
            <v>226294342.82000002</v>
          </cell>
          <cell r="F88">
            <v>6622902</v>
          </cell>
          <cell r="H88">
            <v>0</v>
          </cell>
          <cell r="J88">
            <v>139244932.5</v>
          </cell>
          <cell r="Q88">
            <v>0</v>
          </cell>
          <cell r="S88">
            <v>0</v>
          </cell>
          <cell r="U88">
            <v>0</v>
          </cell>
          <cell r="W88">
            <v>0</v>
          </cell>
          <cell r="Y88">
            <v>0</v>
          </cell>
          <cell r="AU88">
            <v>0</v>
          </cell>
          <cell r="AW88">
            <v>79535077.519999996</v>
          </cell>
          <cell r="AY88">
            <v>408254</v>
          </cell>
          <cell r="BA88">
            <v>0</v>
          </cell>
          <cell r="BC88">
            <v>94627519.50999999</v>
          </cell>
          <cell r="BJ88">
            <v>0</v>
          </cell>
          <cell r="BL88">
            <v>0</v>
          </cell>
          <cell r="BN88">
            <v>0</v>
          </cell>
          <cell r="BP88">
            <v>0</v>
          </cell>
          <cell r="BR88">
            <v>590321.51</v>
          </cell>
          <cell r="CN88">
            <v>0</v>
          </cell>
          <cell r="CP88">
            <v>26281809.940000005</v>
          </cell>
          <cell r="CR88">
            <v>1824</v>
          </cell>
          <cell r="CT88">
            <v>0</v>
          </cell>
          <cell r="CV88">
            <v>34537357.609999999</v>
          </cell>
          <cell r="DC88">
            <v>0</v>
          </cell>
          <cell r="DE88">
            <v>0</v>
          </cell>
          <cell r="DG88">
            <v>0</v>
          </cell>
          <cell r="DI88">
            <v>0</v>
          </cell>
          <cell r="DK88">
            <v>0</v>
          </cell>
          <cell r="EG88">
            <v>0</v>
          </cell>
          <cell r="EI88">
            <v>105816887.45999999</v>
          </cell>
          <cell r="EK88">
            <v>410078</v>
          </cell>
          <cell r="EM88">
            <v>0</v>
          </cell>
          <cell r="EO88">
            <v>121819525.00999999</v>
          </cell>
          <cell r="EV88">
            <v>0</v>
          </cell>
          <cell r="EX88">
            <v>0</v>
          </cell>
          <cell r="EZ88">
            <v>0</v>
          </cell>
          <cell r="FB88">
            <v>0</v>
          </cell>
          <cell r="FD88">
            <v>590321.51</v>
          </cell>
        </row>
        <row r="137">
          <cell r="B137">
            <v>0</v>
          </cell>
          <cell r="D137">
            <v>216341125.10000002</v>
          </cell>
          <cell r="F137">
            <v>30000</v>
          </cell>
          <cell r="H137">
            <v>93798.76</v>
          </cell>
          <cell r="J137">
            <v>184002837.61000001</v>
          </cell>
          <cell r="Q137">
            <v>0</v>
          </cell>
          <cell r="S137">
            <v>0</v>
          </cell>
          <cell r="U137">
            <v>0</v>
          </cell>
          <cell r="W137">
            <v>0</v>
          </cell>
          <cell r="Y137">
            <v>211000</v>
          </cell>
          <cell r="AU137">
            <v>0</v>
          </cell>
          <cell r="AW137">
            <v>97376728.390000001</v>
          </cell>
          <cell r="AY137">
            <v>0</v>
          </cell>
          <cell r="BA137">
            <v>2928</v>
          </cell>
          <cell r="BC137">
            <v>117097581.53999999</v>
          </cell>
          <cell r="BJ137">
            <v>0</v>
          </cell>
          <cell r="BL137">
            <v>0</v>
          </cell>
          <cell r="BN137">
            <v>0</v>
          </cell>
          <cell r="BP137">
            <v>0</v>
          </cell>
          <cell r="BR137">
            <v>77000</v>
          </cell>
          <cell r="CN137">
            <v>3432349.17</v>
          </cell>
          <cell r="CP137">
            <v>87017881.719999984</v>
          </cell>
          <cell r="CR137">
            <v>12597.63</v>
          </cell>
          <cell r="CT137">
            <v>273387.25</v>
          </cell>
          <cell r="CV137">
            <v>49171266.609999999</v>
          </cell>
          <cell r="DC137">
            <v>0</v>
          </cell>
          <cell r="DE137">
            <v>0</v>
          </cell>
          <cell r="DG137">
            <v>0</v>
          </cell>
          <cell r="DI137">
            <v>0</v>
          </cell>
          <cell r="DK137">
            <v>0</v>
          </cell>
          <cell r="EG137">
            <v>3432349.17</v>
          </cell>
          <cell r="EI137">
            <v>183407616.10000002</v>
          </cell>
          <cell r="EK137">
            <v>12597.63</v>
          </cell>
          <cell r="EM137">
            <v>276315.25</v>
          </cell>
          <cell r="EO137">
            <v>169404620.22999999</v>
          </cell>
          <cell r="EV137">
            <v>0</v>
          </cell>
          <cell r="EX137">
            <v>0</v>
          </cell>
          <cell r="EZ137">
            <v>0</v>
          </cell>
          <cell r="FB137">
            <v>116761.45</v>
          </cell>
          <cell r="FD137">
            <v>77000</v>
          </cell>
        </row>
      </sheetData>
      <sheetData sheetId="2">
        <row r="61">
          <cell r="B61">
            <v>66275406.36999999</v>
          </cell>
          <cell r="D61">
            <v>72553315.070000008</v>
          </cell>
          <cell r="I61">
            <v>30643364.140000001</v>
          </cell>
          <cell r="K61">
            <v>43575685.269999996</v>
          </cell>
          <cell r="W61">
            <v>43517964.369999997</v>
          </cell>
          <cell r="Y61">
            <v>52557390.640000001</v>
          </cell>
          <cell r="AD61">
            <v>22701231.239999998</v>
          </cell>
          <cell r="AF61">
            <v>33767797.68</v>
          </cell>
          <cell r="AR61">
            <v>20662413.289999995</v>
          </cell>
          <cell r="AT61">
            <v>17384916.819999997</v>
          </cell>
          <cell r="AY61">
            <v>6526741.3000000007</v>
          </cell>
          <cell r="BA61">
            <v>17598402.149999999</v>
          </cell>
          <cell r="BM61">
            <v>64180377.659999989</v>
          </cell>
          <cell r="BO61">
            <v>69942307.460000008</v>
          </cell>
          <cell r="BT61">
            <v>29227972.539999999</v>
          </cell>
          <cell r="BV61">
            <v>51366199.830000006</v>
          </cell>
        </row>
        <row r="88">
          <cell r="B88">
            <v>93987247.070000008</v>
          </cell>
          <cell r="D88">
            <v>86142974.789999977</v>
          </cell>
          <cell r="I88">
            <v>42458916.450000003</v>
          </cell>
          <cell r="K88">
            <v>13151496.23</v>
          </cell>
          <cell r="W88">
            <v>51555961.760000005</v>
          </cell>
          <cell r="Y88">
            <v>61202284.409999996</v>
          </cell>
          <cell r="AD88">
            <v>30628383.530000001</v>
          </cell>
          <cell r="AF88">
            <v>9971604.8000000007</v>
          </cell>
          <cell r="AR88">
            <v>26048462.530000001</v>
          </cell>
          <cell r="AT88">
            <v>18574016.890000001</v>
          </cell>
          <cell r="AY88">
            <v>4083803.9699999997</v>
          </cell>
          <cell r="BA88">
            <v>2990418.6900000004</v>
          </cell>
          <cell r="BM88">
            <v>77604424.290000007</v>
          </cell>
          <cell r="BO88">
            <v>79776301.299999997</v>
          </cell>
          <cell r="BT88">
            <v>34712187.5</v>
          </cell>
          <cell r="BV88">
            <v>12962023.49</v>
          </cell>
        </row>
        <row r="137">
          <cell r="B137">
            <v>40873459.850000001</v>
          </cell>
          <cell r="D137">
            <v>43521527.489999995</v>
          </cell>
          <cell r="I137">
            <v>32337575.640000001</v>
          </cell>
          <cell r="K137">
            <v>1053897.98</v>
          </cell>
          <cell r="W137">
            <v>18808569.939999998</v>
          </cell>
          <cell r="Y137">
            <v>24611161.850000001</v>
          </cell>
          <cell r="AD137">
            <v>19688519.989999998</v>
          </cell>
          <cell r="AF137">
            <v>720280.1100000001</v>
          </cell>
          <cell r="AR137">
            <v>15575367.530000001</v>
          </cell>
          <cell r="AT137">
            <v>17754863.920000002</v>
          </cell>
          <cell r="AY137">
            <v>5697096.7999999998</v>
          </cell>
          <cell r="BA137">
            <v>4218756.92</v>
          </cell>
          <cell r="BM137">
            <v>34383937.469999999</v>
          </cell>
          <cell r="BO137">
            <v>42366025.769999996</v>
          </cell>
          <cell r="BT137">
            <v>25385616.789999999</v>
          </cell>
          <cell r="BV137">
            <v>4939037.0299999993</v>
          </cell>
        </row>
      </sheetData>
      <sheetData sheetId="3">
        <row r="61">
          <cell r="B61">
            <v>1755276.1400000001</v>
          </cell>
          <cell r="D61">
            <v>2121948</v>
          </cell>
          <cell r="I61">
            <v>4000</v>
          </cell>
          <cell r="K61">
            <v>5592363</v>
          </cell>
          <cell r="W61">
            <v>615760.15</v>
          </cell>
          <cell r="Y61">
            <v>-4074625.5400000005</v>
          </cell>
          <cell r="AD61">
            <v>4000</v>
          </cell>
          <cell r="AF61">
            <v>5548135</v>
          </cell>
          <cell r="AR61">
            <v>846684.65</v>
          </cell>
          <cell r="AT61">
            <v>472966.82999999996</v>
          </cell>
          <cell r="AY61">
            <v>2500</v>
          </cell>
          <cell r="BA61">
            <v>0</v>
          </cell>
          <cell r="BM61">
            <v>1462444.7999999998</v>
          </cell>
          <cell r="BO61">
            <v>-3601658.71</v>
          </cell>
          <cell r="BT61">
            <v>6500</v>
          </cell>
          <cell r="BV61">
            <v>5548135</v>
          </cell>
        </row>
        <row r="88">
          <cell r="B88">
            <v>524225.18</v>
          </cell>
          <cell r="D88">
            <v>2554251.13</v>
          </cell>
          <cell r="I88">
            <v>0</v>
          </cell>
          <cell r="K88">
            <v>0</v>
          </cell>
          <cell r="W88">
            <v>469910.07</v>
          </cell>
          <cell r="Y88">
            <v>276877.28000000003</v>
          </cell>
          <cell r="AD88">
            <v>0</v>
          </cell>
          <cell r="AF88">
            <v>0</v>
          </cell>
          <cell r="AR88">
            <v>138762.62</v>
          </cell>
          <cell r="AT88">
            <v>1857700.86</v>
          </cell>
          <cell r="AY88">
            <v>0</v>
          </cell>
          <cell r="BA88">
            <v>0</v>
          </cell>
          <cell r="BM88">
            <v>608672.69000000006</v>
          </cell>
          <cell r="BO88">
            <v>2134578.14</v>
          </cell>
          <cell r="BT88">
            <v>0</v>
          </cell>
          <cell r="BV88">
            <v>0</v>
          </cell>
        </row>
        <row r="137">
          <cell r="B137">
            <v>708004.83</v>
          </cell>
          <cell r="D137">
            <v>145640.94</v>
          </cell>
          <cell r="I137">
            <v>0</v>
          </cell>
          <cell r="K137">
            <v>0</v>
          </cell>
          <cell r="AD137">
            <v>0</v>
          </cell>
          <cell r="AF137">
            <v>0</v>
          </cell>
          <cell r="AR137">
            <v>759059.84000000008</v>
          </cell>
          <cell r="AT137">
            <v>1174530.45</v>
          </cell>
          <cell r="AY137">
            <v>0</v>
          </cell>
          <cell r="BA137">
            <v>0</v>
          </cell>
          <cell r="BM137">
            <v>496728.43999999994</v>
          </cell>
          <cell r="BO137">
            <v>78201.08</v>
          </cell>
          <cell r="BT137">
            <v>0</v>
          </cell>
          <cell r="BV137">
            <v>0</v>
          </cell>
        </row>
      </sheetData>
      <sheetData sheetId="4">
        <row r="61">
          <cell r="B61">
            <v>19533410.380000003</v>
          </cell>
          <cell r="D61">
            <v>0</v>
          </cell>
          <cell r="I61">
            <v>787811.71</v>
          </cell>
          <cell r="K61">
            <v>0</v>
          </cell>
          <cell r="W61">
            <v>9525935.3999999985</v>
          </cell>
          <cell r="Y61">
            <v>0</v>
          </cell>
          <cell r="AD61">
            <v>318703.7</v>
          </cell>
          <cell r="AF61">
            <v>0</v>
          </cell>
          <cell r="AR61">
            <v>3878415.72</v>
          </cell>
          <cell r="AT61">
            <v>0</v>
          </cell>
          <cell r="AY61">
            <v>250700.94</v>
          </cell>
          <cell r="BA61">
            <v>0</v>
          </cell>
          <cell r="BM61">
            <v>13404351.119999999</v>
          </cell>
          <cell r="BO61">
            <v>0</v>
          </cell>
          <cell r="BT61">
            <v>569404.64</v>
          </cell>
          <cell r="BV61">
            <v>0</v>
          </cell>
        </row>
        <row r="88">
          <cell r="B88">
            <v>10172976.359999999</v>
          </cell>
          <cell r="D88">
            <v>0</v>
          </cell>
          <cell r="I88">
            <v>1460630.6</v>
          </cell>
          <cell r="K88">
            <v>0</v>
          </cell>
          <cell r="W88">
            <v>7356456.2400000002</v>
          </cell>
          <cell r="Y88">
            <v>0</v>
          </cell>
          <cell r="AD88">
            <v>926680.98</v>
          </cell>
          <cell r="AF88">
            <v>0</v>
          </cell>
          <cell r="AR88">
            <v>1978950.9500000002</v>
          </cell>
          <cell r="AT88">
            <v>0</v>
          </cell>
          <cell r="AY88">
            <v>654844.96</v>
          </cell>
          <cell r="BA88">
            <v>0</v>
          </cell>
          <cell r="BM88">
            <v>9335407.1900000013</v>
          </cell>
          <cell r="BO88">
            <v>0</v>
          </cell>
          <cell r="BT88">
            <v>1581525.94</v>
          </cell>
          <cell r="BV88">
            <v>0</v>
          </cell>
        </row>
        <row r="137">
          <cell r="B137">
            <v>5510646.6639999999</v>
          </cell>
          <cell r="D137">
            <v>2420288.13</v>
          </cell>
          <cell r="I137">
            <v>356128.78</v>
          </cell>
          <cell r="K137">
            <v>0</v>
          </cell>
          <cell r="W137">
            <v>3409706.7239999999</v>
          </cell>
          <cell r="Y137">
            <v>685580.68</v>
          </cell>
          <cell r="AD137">
            <v>56128.78</v>
          </cell>
          <cell r="AF137">
            <v>0</v>
          </cell>
          <cell r="AR137">
            <v>1427586.818</v>
          </cell>
          <cell r="AT137">
            <v>195852.49</v>
          </cell>
          <cell r="AY137">
            <v>71330</v>
          </cell>
          <cell r="BA137">
            <v>0</v>
          </cell>
          <cell r="BM137">
            <v>4837293.5419999994</v>
          </cell>
          <cell r="BO137">
            <v>881433.17</v>
          </cell>
          <cell r="BT137">
            <v>127458.78</v>
          </cell>
          <cell r="BV137">
            <v>0</v>
          </cell>
        </row>
      </sheetData>
      <sheetData sheetId="5">
        <row r="61">
          <cell r="B61">
            <v>0</v>
          </cell>
          <cell r="D61">
            <v>0</v>
          </cell>
          <cell r="I61">
            <v>0</v>
          </cell>
          <cell r="K61">
            <v>0</v>
          </cell>
          <cell r="W61">
            <v>0</v>
          </cell>
          <cell r="Y61">
            <v>0</v>
          </cell>
          <cell r="AD61">
            <v>0</v>
          </cell>
          <cell r="AF61">
            <v>0</v>
          </cell>
          <cell r="AR61">
            <v>0</v>
          </cell>
          <cell r="AT61">
            <v>0</v>
          </cell>
          <cell r="AY61">
            <v>0</v>
          </cell>
          <cell r="BA61">
            <v>0</v>
          </cell>
          <cell r="BM61">
            <v>0</v>
          </cell>
          <cell r="BO61">
            <v>0</v>
          </cell>
          <cell r="BT61">
            <v>0</v>
          </cell>
          <cell r="BV61">
            <v>0</v>
          </cell>
        </row>
        <row r="88">
          <cell r="B88">
            <v>0</v>
          </cell>
          <cell r="D88">
            <v>0</v>
          </cell>
          <cell r="I88">
            <v>0</v>
          </cell>
          <cell r="K88">
            <v>0</v>
          </cell>
          <cell r="W88">
            <v>0</v>
          </cell>
          <cell r="Y88">
            <v>0</v>
          </cell>
          <cell r="AD88">
            <v>0</v>
          </cell>
          <cell r="AF88">
            <v>0</v>
          </cell>
          <cell r="AR88">
            <v>655.15</v>
          </cell>
          <cell r="AT88">
            <v>0</v>
          </cell>
          <cell r="AY88">
            <v>0</v>
          </cell>
          <cell r="BA88">
            <v>0</v>
          </cell>
          <cell r="BM88">
            <v>655.15</v>
          </cell>
          <cell r="BO88">
            <v>0</v>
          </cell>
          <cell r="BT88">
            <v>0</v>
          </cell>
          <cell r="BV88">
            <v>0</v>
          </cell>
        </row>
        <row r="137">
          <cell r="B137">
            <v>0</v>
          </cell>
          <cell r="D137">
            <v>0</v>
          </cell>
          <cell r="I137">
            <v>0</v>
          </cell>
          <cell r="K137">
            <v>0</v>
          </cell>
          <cell r="W137">
            <v>0</v>
          </cell>
          <cell r="Y137">
            <v>0</v>
          </cell>
          <cell r="AD137">
            <v>0</v>
          </cell>
          <cell r="AF137">
            <v>0</v>
          </cell>
          <cell r="AR137">
            <v>0</v>
          </cell>
          <cell r="AT137">
            <v>0</v>
          </cell>
          <cell r="AY137">
            <v>0</v>
          </cell>
          <cell r="BA137">
            <v>0</v>
          </cell>
          <cell r="BM137">
            <v>0</v>
          </cell>
          <cell r="BO137">
            <v>0</v>
          </cell>
          <cell r="BT137">
            <v>0</v>
          </cell>
          <cell r="BV1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7"/>
  <sheetViews>
    <sheetView topLeftCell="A49" zoomScaleNormal="100" workbookViewId="0">
      <selection activeCell="E8" sqref="E8"/>
    </sheetView>
  </sheetViews>
  <sheetFormatPr defaultColWidth="8.85546875" defaultRowHeight="15"/>
  <cols>
    <col min="1" max="1" width="8.85546875" style="10"/>
    <col min="2" max="2" width="50.7109375" style="10" customWidth="1"/>
    <col min="3" max="4" width="26.7109375" style="10" customWidth="1"/>
    <col min="5" max="5" width="20.7109375" style="10" customWidth="1"/>
    <col min="6" max="6" width="30.7109375" style="10" customWidth="1"/>
    <col min="7" max="7" width="20.85546875" style="10" customWidth="1"/>
    <col min="8" max="8" width="17.28515625" style="10" customWidth="1"/>
    <col min="9" max="9" width="17.85546875" style="10" customWidth="1"/>
    <col min="10" max="10" width="21.85546875" style="10" customWidth="1"/>
    <col min="11" max="16384" width="8.85546875" style="10"/>
  </cols>
  <sheetData>
    <row r="2" spans="2:7">
      <c r="B2" s="77" t="s">
        <v>102</v>
      </c>
      <c r="C2" s="77"/>
      <c r="D2" s="77"/>
      <c r="E2" s="77"/>
      <c r="F2" s="77"/>
    </row>
    <row r="3" spans="2:7">
      <c r="B3" s="78" t="s">
        <v>37</v>
      </c>
      <c r="C3" s="79"/>
      <c r="D3" s="79"/>
      <c r="E3" s="79"/>
      <c r="F3" s="79"/>
    </row>
    <row r="4" spans="2:7">
      <c r="B4" s="56"/>
      <c r="C4" s="57"/>
      <c r="D4" s="57"/>
      <c r="E4" s="57"/>
      <c r="F4" s="57"/>
    </row>
    <row r="5" spans="2:7">
      <c r="B5" s="75"/>
      <c r="C5" s="75"/>
      <c r="D5" s="75"/>
      <c r="E5" s="75"/>
      <c r="F5" s="75"/>
    </row>
    <row r="6" spans="2:7" ht="15" customHeight="1">
      <c r="B6" s="74" t="s">
        <v>14</v>
      </c>
      <c r="C6" s="74"/>
      <c r="D6" s="74"/>
      <c r="E6" s="74"/>
      <c r="F6" s="74"/>
    </row>
    <row r="7" spans="2:7" ht="42.6" customHeight="1">
      <c r="B7" s="31" t="s">
        <v>63</v>
      </c>
      <c r="C7" s="12" t="s">
        <v>5</v>
      </c>
      <c r="D7" s="12" t="s">
        <v>6</v>
      </c>
      <c r="E7" s="12" t="s">
        <v>7</v>
      </c>
      <c r="F7" s="12" t="s">
        <v>10</v>
      </c>
    </row>
    <row r="8" spans="2:7" ht="15" customHeight="1">
      <c r="B8" s="13" t="s">
        <v>0</v>
      </c>
      <c r="C8" s="69">
        <f>+'[1]Titolo1 SpeseCorrenti-Missio.10'!$B$61</f>
        <v>0</v>
      </c>
      <c r="D8" s="69">
        <f>+'[1]Titolo1 SpeseCorrenti-Missio.10'!$B$88</f>
        <v>71347.740000000005</v>
      </c>
      <c r="E8" s="69">
        <f>+'[1]Titolo1 SpeseCorrenti-Missio.10'!$B$137</f>
        <v>1239.48</v>
      </c>
      <c r="F8" s="14">
        <f t="shared" ref="F8:F12" si="0">SUM(C8:E8)</f>
        <v>72587.22</v>
      </c>
    </row>
    <row r="9" spans="2:7" ht="15" customHeight="1">
      <c r="B9" s="13" t="s">
        <v>1</v>
      </c>
      <c r="C9" s="69">
        <f>+'[1]Titolo1 SpeseCorrenti-Missio.10'!$D$61</f>
        <v>1015273907.3300002</v>
      </c>
      <c r="D9" s="69">
        <f>+'[1]Titolo1 SpeseCorrenti-Missio.10'!$D$88</f>
        <v>841026693.99000001</v>
      </c>
      <c r="E9" s="69">
        <f>+'[1]Titolo1 SpeseCorrenti-Missio.10'!$D$137</f>
        <v>188697291.36000001</v>
      </c>
      <c r="F9" s="14">
        <f t="shared" si="0"/>
        <v>2044997892.6800003</v>
      </c>
    </row>
    <row r="10" spans="2:7" ht="15" customHeight="1">
      <c r="B10" s="13" t="s">
        <v>2</v>
      </c>
      <c r="C10" s="69">
        <f>+'[1]Titolo1 SpeseCorrenti-Missio.10'!$F$61</f>
        <v>0</v>
      </c>
      <c r="D10" s="69">
        <f>+'[1]Titolo1 SpeseCorrenti-Missio.10'!$F$88</f>
        <v>0</v>
      </c>
      <c r="E10" s="69">
        <f>+'[1]Titolo1 SpeseCorrenti-Missio.10'!$F$137</f>
        <v>280000</v>
      </c>
      <c r="F10" s="14">
        <f t="shared" si="0"/>
        <v>280000</v>
      </c>
    </row>
    <row r="11" spans="2:7" ht="15" customHeight="1">
      <c r="B11" s="13" t="s">
        <v>3</v>
      </c>
      <c r="C11" s="69">
        <f>+'[1]Titolo1 SpeseCorrenti-Missio.10'!$H$61</f>
        <v>442604.64999999997</v>
      </c>
      <c r="D11" s="69">
        <f>+'[1]Titolo1 SpeseCorrenti-Missio.10'!$H$88</f>
        <v>8815.9699999999993</v>
      </c>
      <c r="E11" s="69">
        <f>+'[1]Titolo1 SpeseCorrenti-Missio.10'!$H$137</f>
        <v>1586533.2</v>
      </c>
      <c r="F11" s="14">
        <f t="shared" si="0"/>
        <v>2037953.8199999998</v>
      </c>
    </row>
    <row r="12" spans="2:7" ht="15" customHeight="1" thickBot="1">
      <c r="B12" s="13" t="s">
        <v>4</v>
      </c>
      <c r="C12" s="69">
        <f>+'[1]Titolo1 SpeseCorrenti-Missio.10'!$J$61</f>
        <v>403858076.18999994</v>
      </c>
      <c r="D12" s="69">
        <f>+'[1]Titolo1 SpeseCorrenti-Missio.10'!$J$88</f>
        <v>320107275.74000001</v>
      </c>
      <c r="E12" s="69">
        <f>+'[1]Titolo1 SpeseCorrenti-Missio.10'!$J$137</f>
        <v>249682252.10999998</v>
      </c>
      <c r="F12" s="14">
        <f t="shared" si="0"/>
        <v>973647604.03999996</v>
      </c>
    </row>
    <row r="13" spans="2:7" ht="16.5" thickBot="1">
      <c r="B13" s="15" t="s">
        <v>8</v>
      </c>
      <c r="C13" s="16">
        <f>SUM(C8:C12)</f>
        <v>1419574588.1700001</v>
      </c>
      <c r="D13" s="16">
        <f t="shared" ref="D13:F13" si="1">SUM(D8:D12)</f>
        <v>1161214133.4400001</v>
      </c>
      <c r="E13" s="16">
        <f t="shared" si="1"/>
        <v>440247316.14999998</v>
      </c>
      <c r="F13" s="16">
        <f t="shared" si="1"/>
        <v>3021036037.7600002</v>
      </c>
      <c r="G13" s="34"/>
    </row>
    <row r="14" spans="2:7">
      <c r="F14" s="34" t="s">
        <v>9</v>
      </c>
    </row>
    <row r="15" spans="2:7">
      <c r="B15" s="75"/>
      <c r="C15" s="75"/>
      <c r="D15" s="75"/>
      <c r="E15" s="75"/>
      <c r="F15" s="75"/>
    </row>
    <row r="16" spans="2:7">
      <c r="B16" s="74" t="s">
        <v>15</v>
      </c>
      <c r="C16" s="74"/>
      <c r="D16" s="74"/>
      <c r="E16" s="74"/>
      <c r="F16" s="74"/>
    </row>
    <row r="17" spans="2:10" ht="52.9" customHeight="1">
      <c r="B17" s="31" t="s">
        <v>63</v>
      </c>
      <c r="C17" s="12" t="s">
        <v>5</v>
      </c>
      <c r="D17" s="12" t="s">
        <v>6</v>
      </c>
      <c r="E17" s="12" t="s">
        <v>7</v>
      </c>
      <c r="F17" s="12" t="s">
        <v>10</v>
      </c>
    </row>
    <row r="18" spans="2:10" ht="15" customHeight="1">
      <c r="B18" s="13" t="s">
        <v>0</v>
      </c>
      <c r="C18" s="69">
        <f>+'[1]Titolo1 SpeseCorrenti-Missio.10'!$Q$61</f>
        <v>0</v>
      </c>
      <c r="D18" s="69">
        <f>+'[1]Titolo1 SpeseCorrenti-Missio.10'!$Q$88</f>
        <v>0</v>
      </c>
      <c r="E18" s="69">
        <f>+'[1]Titolo1 SpeseCorrenti-Missio.10'!$Q$137</f>
        <v>0</v>
      </c>
      <c r="F18" s="14">
        <f t="shared" ref="F18:F22" si="2">SUM(C18:E18)</f>
        <v>0</v>
      </c>
      <c r="G18" s="34" t="s">
        <v>9</v>
      </c>
    </row>
    <row r="19" spans="2:10" ht="15" customHeight="1">
      <c r="B19" s="13" t="s">
        <v>1</v>
      </c>
      <c r="C19" s="69">
        <f>+'[1]Titolo1 SpeseCorrenti-Missio.10'!$S$61</f>
        <v>116254105.46000001</v>
      </c>
      <c r="D19" s="69">
        <f>+'[1]Titolo1 SpeseCorrenti-Missio.10'!$S$88</f>
        <v>40780279.539999999</v>
      </c>
      <c r="E19" s="69">
        <f>+'[1]Titolo1 SpeseCorrenti-Missio.10'!$S$137</f>
        <v>123498477.92999999</v>
      </c>
      <c r="F19" s="14">
        <f t="shared" si="2"/>
        <v>280532862.93000001</v>
      </c>
      <c r="G19" s="34" t="s">
        <v>9</v>
      </c>
    </row>
    <row r="20" spans="2:10" ht="15" customHeight="1">
      <c r="B20" s="13" t="s">
        <v>2</v>
      </c>
      <c r="C20" s="69">
        <f>+'[1]Titolo1 SpeseCorrenti-Missio.10'!$U$61</f>
        <v>67760.44</v>
      </c>
      <c r="D20" s="69">
        <f>+'[1]Titolo1 SpeseCorrenti-Missio.10'!$U$88</f>
        <v>400000</v>
      </c>
      <c r="E20" s="69">
        <f>+'[1]Titolo1 SpeseCorrenti-Missio.10'!$U$137</f>
        <v>4.29</v>
      </c>
      <c r="F20" s="14">
        <f t="shared" si="2"/>
        <v>467764.73</v>
      </c>
      <c r="G20" s="34" t="s">
        <v>9</v>
      </c>
    </row>
    <row r="21" spans="2:10" ht="15" customHeight="1">
      <c r="B21" s="13" t="s">
        <v>3</v>
      </c>
      <c r="C21" s="69">
        <f>+'[1]Titolo1 SpeseCorrenti-Missio.10'!$W$61</f>
        <v>383420.04000000004</v>
      </c>
      <c r="D21" s="69">
        <f>+'[1]Titolo1 SpeseCorrenti-Missio.10'!$W$88</f>
        <v>184320</v>
      </c>
      <c r="E21" s="69">
        <f>+'[1]Titolo1 SpeseCorrenti-Missio.10'!$W$137</f>
        <v>679096</v>
      </c>
      <c r="F21" s="14">
        <f t="shared" si="2"/>
        <v>1246836.04</v>
      </c>
      <c r="G21" s="34" t="s">
        <v>9</v>
      </c>
    </row>
    <row r="22" spans="2:10" ht="15" customHeight="1" thickBot="1">
      <c r="B22" s="13" t="s">
        <v>4</v>
      </c>
      <c r="C22" s="69">
        <f>+'[1]Titolo1 SpeseCorrenti-Missio.10'!$Y$61</f>
        <v>11197752.299999999</v>
      </c>
      <c r="D22" s="69">
        <f>+'[1]Titolo1 SpeseCorrenti-Missio.10'!$Y$88</f>
        <v>630589.67000000004</v>
      </c>
      <c r="E22" s="69">
        <f>+'[1]Titolo1 SpeseCorrenti-Missio.10'!$Y$137</f>
        <v>1657284.77</v>
      </c>
      <c r="F22" s="14">
        <f t="shared" si="2"/>
        <v>13485626.739999998</v>
      </c>
      <c r="G22" s="34" t="s">
        <v>9</v>
      </c>
    </row>
    <row r="23" spans="2:10" ht="16.5" thickBot="1">
      <c r="B23" s="15" t="s">
        <v>8</v>
      </c>
      <c r="C23" s="16">
        <f>SUM(C18:C22)</f>
        <v>127903038.24000001</v>
      </c>
      <c r="D23" s="16">
        <f t="shared" ref="D23:F23" si="3">SUM(D18:D22)</f>
        <v>41995189.210000001</v>
      </c>
      <c r="E23" s="16">
        <f t="shared" si="3"/>
        <v>125834862.98999999</v>
      </c>
      <c r="F23" s="16">
        <f t="shared" si="3"/>
        <v>295733090.44000006</v>
      </c>
      <c r="G23" s="34" t="s">
        <v>9</v>
      </c>
    </row>
    <row r="24" spans="2:10">
      <c r="F24" s="34" t="s">
        <v>9</v>
      </c>
      <c r="G24" s="34"/>
    </row>
    <row r="25" spans="2:10">
      <c r="B25" s="75" t="s">
        <v>9</v>
      </c>
      <c r="C25" s="75"/>
      <c r="D25" s="75"/>
      <c r="E25" s="75"/>
      <c r="F25" s="75"/>
    </row>
    <row r="26" spans="2:10">
      <c r="B26" s="74" t="s">
        <v>73</v>
      </c>
      <c r="C26" s="74"/>
      <c r="D26" s="74"/>
      <c r="E26" s="74"/>
      <c r="F26" s="74"/>
    </row>
    <row r="27" spans="2:10" ht="51.75" customHeight="1">
      <c r="B27" s="31" t="s">
        <v>63</v>
      </c>
      <c r="C27" s="12" t="s">
        <v>5</v>
      </c>
      <c r="D27" s="12" t="s">
        <v>6</v>
      </c>
      <c r="E27" s="12" t="s">
        <v>7</v>
      </c>
      <c r="F27" s="12" t="s">
        <v>10</v>
      </c>
    </row>
    <row r="28" spans="2:10" ht="15" customHeight="1">
      <c r="B28" s="13" t="s">
        <v>0</v>
      </c>
      <c r="C28" s="69">
        <f>+'[1]Titolo1 SpeseCorrenti-Missio.10'!$AF$61</f>
        <v>0</v>
      </c>
      <c r="D28" s="69">
        <f>+'[1]Titolo1 SpeseCorrenti-Missio.10'!$AF$88</f>
        <v>71347.740000000005</v>
      </c>
      <c r="E28" s="69">
        <f>+'[1]Titolo1 SpeseCorrenti-Missio.10'!$AF$137</f>
        <v>1239.48</v>
      </c>
      <c r="F28" s="14">
        <f t="shared" ref="F28:F31" si="4">SUM(C28:E28)</f>
        <v>72587.22</v>
      </c>
      <c r="G28" s="34"/>
      <c r="H28" s="34"/>
      <c r="I28" s="34"/>
      <c r="J28" s="34"/>
    </row>
    <row r="29" spans="2:10" ht="15" customHeight="1">
      <c r="B29" s="13" t="s">
        <v>1</v>
      </c>
      <c r="C29" s="69">
        <f>+'[1]Titolo1 SpeseCorrenti-Missio.10'!$AH$61</f>
        <v>1131528012.79</v>
      </c>
      <c r="D29" s="69">
        <f>+'[1]Titolo1 SpeseCorrenti-Missio.10'!$AH$88</f>
        <v>881806973.52999997</v>
      </c>
      <c r="E29" s="69">
        <f>+'[1]Titolo1 SpeseCorrenti-Missio.10'!$AH$137</f>
        <v>312195769.29000002</v>
      </c>
      <c r="F29" s="14">
        <f t="shared" si="4"/>
        <v>2325530755.6100001</v>
      </c>
      <c r="G29" s="34"/>
      <c r="H29" s="34"/>
      <c r="I29" s="34"/>
      <c r="J29" s="34"/>
    </row>
    <row r="30" spans="2:10" ht="15" customHeight="1">
      <c r="B30" s="13" t="s">
        <v>2</v>
      </c>
      <c r="C30" s="69">
        <f>+'[1]Titolo1 SpeseCorrenti-Missio.10'!$AJ$61</f>
        <v>67760.44</v>
      </c>
      <c r="D30" s="69">
        <f>+'[1]Titolo1 SpeseCorrenti-Missio.10'!$AJ$88</f>
        <v>400000</v>
      </c>
      <c r="E30" s="69">
        <f>+'[1]Titolo1 SpeseCorrenti-Missio.10'!$AJ$137</f>
        <v>280004.28999999998</v>
      </c>
      <c r="F30" s="14">
        <f t="shared" si="4"/>
        <v>747764.73</v>
      </c>
      <c r="G30" s="34"/>
      <c r="H30" s="34"/>
      <c r="I30" s="34"/>
      <c r="J30" s="34"/>
    </row>
    <row r="31" spans="2:10" ht="15" customHeight="1">
      <c r="B31" s="13" t="s">
        <v>3</v>
      </c>
      <c r="C31" s="69">
        <f>+'[1]Titolo1 SpeseCorrenti-Missio.10'!$AL$61</f>
        <v>826024.69</v>
      </c>
      <c r="D31" s="69">
        <f>+'[1]Titolo1 SpeseCorrenti-Missio.10'!$AL$88</f>
        <v>193135.97</v>
      </c>
      <c r="E31" s="69">
        <f>+'[1]Titolo1 SpeseCorrenti-Missio.10'!$AL$137</f>
        <v>2265629.1999999997</v>
      </c>
      <c r="F31" s="14">
        <f t="shared" si="4"/>
        <v>3284789.8599999994</v>
      </c>
      <c r="G31" s="34"/>
      <c r="H31" s="34"/>
      <c r="I31" s="34"/>
      <c r="J31" s="34"/>
    </row>
    <row r="32" spans="2:10" ht="15" customHeight="1" thickBot="1">
      <c r="B32" s="13" t="s">
        <v>4</v>
      </c>
      <c r="C32" s="69">
        <f>+'[1]Titolo1 SpeseCorrenti-Missio.10'!$AN$61</f>
        <v>415055828.49000001</v>
      </c>
      <c r="D32" s="69">
        <f>+'[1]Titolo1 SpeseCorrenti-Missio.10'!$AN$88</f>
        <v>320737865.41000003</v>
      </c>
      <c r="E32" s="69">
        <f>+'[1]Titolo1 SpeseCorrenti-Missio.10'!$AN$137</f>
        <v>251339536.88000003</v>
      </c>
      <c r="F32" s="14">
        <f>SUM(C32:E32)</f>
        <v>987133230.78000009</v>
      </c>
      <c r="G32" s="34"/>
      <c r="H32" s="34"/>
      <c r="I32" s="34"/>
      <c r="J32" s="34"/>
    </row>
    <row r="33" spans="2:10" ht="16.5" thickBot="1">
      <c r="B33" s="15" t="s">
        <v>8</v>
      </c>
      <c r="C33" s="16">
        <f>SUM(C28:C32)</f>
        <v>1547477626.4100001</v>
      </c>
      <c r="D33" s="16">
        <f>SUM(D13,D23)</f>
        <v>1203209322.6500001</v>
      </c>
      <c r="E33" s="16">
        <f t="shared" ref="E33" si="5">SUM(E28:E32)</f>
        <v>566082179.1400001</v>
      </c>
      <c r="F33" s="16">
        <f>SUM(C33:E33)</f>
        <v>3316769128.2000008</v>
      </c>
      <c r="G33" s="34"/>
      <c r="H33" s="34"/>
      <c r="I33" s="34"/>
      <c r="J33" s="34"/>
    </row>
    <row r="34" spans="2:10">
      <c r="B34" s="33"/>
      <c r="C34" s="42" t="s">
        <v>9</v>
      </c>
      <c r="D34" s="42" t="s">
        <v>9</v>
      </c>
      <c r="E34" s="42" t="s">
        <v>9</v>
      </c>
      <c r="F34" s="42" t="s">
        <v>9</v>
      </c>
      <c r="G34" s="34"/>
      <c r="J34" s="34"/>
    </row>
    <row r="35" spans="2:10">
      <c r="B35" s="75"/>
      <c r="C35" s="75"/>
      <c r="D35" s="75"/>
      <c r="E35" s="75"/>
      <c r="F35" s="75"/>
      <c r="G35" s="34" t="s">
        <v>9</v>
      </c>
    </row>
    <row r="36" spans="2:10">
      <c r="B36" s="74" t="s">
        <v>12</v>
      </c>
      <c r="C36" s="74"/>
      <c r="D36" s="74"/>
      <c r="E36" s="74"/>
      <c r="F36" s="74"/>
      <c r="G36" s="34"/>
    </row>
    <row r="37" spans="2:10" ht="31.5">
      <c r="B37" s="31" t="s">
        <v>63</v>
      </c>
      <c r="C37" s="12" t="s">
        <v>5</v>
      </c>
      <c r="D37" s="12" t="s">
        <v>6</v>
      </c>
      <c r="E37" s="12" t="s">
        <v>7</v>
      </c>
      <c r="F37" s="12" t="s">
        <v>10</v>
      </c>
    </row>
    <row r="38" spans="2:10" ht="15" customHeight="1">
      <c r="B38" s="13" t="s">
        <v>0</v>
      </c>
      <c r="C38" s="69">
        <f>+'[1]Titolo1 SpeseCorrenti-Missio.10'!$AU$61</f>
        <v>0</v>
      </c>
      <c r="D38" s="69">
        <f>+'[1]Titolo1 SpeseCorrenti-Missio.10'!$AU$88</f>
        <v>68491.09</v>
      </c>
      <c r="E38" s="69">
        <f>+'[1]Titolo1 SpeseCorrenti-Missio.10'!$AU$137</f>
        <v>0</v>
      </c>
      <c r="F38" s="14">
        <f t="shared" ref="F38:F42" si="6">SUM(C38:E38)</f>
        <v>68491.09</v>
      </c>
    </row>
    <row r="39" spans="2:10" ht="15" customHeight="1">
      <c r="B39" s="13" t="s">
        <v>1</v>
      </c>
      <c r="C39" s="69">
        <f>+'[1]Titolo1 SpeseCorrenti-Missio.10'!$AW$61</f>
        <v>896956539.3499999</v>
      </c>
      <c r="D39" s="69">
        <f>+'[1]Titolo1 SpeseCorrenti-Missio.10'!$AW$88</f>
        <v>721776383.84000003</v>
      </c>
      <c r="E39" s="69">
        <f>+'[1]Titolo1 SpeseCorrenti-Missio.10'!$AW$137</f>
        <v>139491589.10000002</v>
      </c>
      <c r="F39" s="14">
        <f t="shared" si="6"/>
        <v>1758224512.29</v>
      </c>
    </row>
    <row r="40" spans="2:10" ht="15" customHeight="1">
      <c r="B40" s="13" t="s">
        <v>2</v>
      </c>
      <c r="C40" s="69">
        <f>+'[1]Titolo1 SpeseCorrenti-Missio.10'!$AY$61</f>
        <v>0</v>
      </c>
      <c r="D40" s="69">
        <f>+'[1]Titolo1 SpeseCorrenti-Missio.10'!$AY$88</f>
        <v>0</v>
      </c>
      <c r="E40" s="69">
        <f>+'[1]Titolo1 SpeseCorrenti-Missio.10'!$AY$137</f>
        <v>140708.54999999999</v>
      </c>
      <c r="F40" s="14">
        <f t="shared" si="6"/>
        <v>140708.54999999999</v>
      </c>
    </row>
    <row r="41" spans="2:10" ht="15" customHeight="1">
      <c r="B41" s="13" t="s">
        <v>3</v>
      </c>
      <c r="C41" s="69">
        <f>+'[1]Titolo1 SpeseCorrenti-Missio.10'!$BA$61</f>
        <v>277166</v>
      </c>
      <c r="D41" s="69">
        <f>+'[1]Titolo1 SpeseCorrenti-Missio.10'!$BA$88</f>
        <v>8815.9699999999993</v>
      </c>
      <c r="E41" s="69">
        <f>+'[1]Titolo1 SpeseCorrenti-Missio.10'!$BA$137</f>
        <v>238271.11</v>
      </c>
      <c r="F41" s="14">
        <f t="shared" si="6"/>
        <v>524253.07999999996</v>
      </c>
    </row>
    <row r="42" spans="2:10" ht="15" customHeight="1" thickBot="1">
      <c r="B42" s="13" t="s">
        <v>4</v>
      </c>
      <c r="C42" s="69">
        <f>+'[1]Titolo1 SpeseCorrenti-Missio.10'!$BC$61</f>
        <v>304821379.19000006</v>
      </c>
      <c r="D42" s="69">
        <f>+'[1]Titolo1 SpeseCorrenti-Missio.10'!$BC$88</f>
        <v>204564185.47000003</v>
      </c>
      <c r="E42" s="69">
        <f>+'[1]Titolo1 SpeseCorrenti-Missio.10'!$BC$137</f>
        <v>180491974.84</v>
      </c>
      <c r="F42" s="14">
        <f t="shared" si="6"/>
        <v>689877539.50000012</v>
      </c>
    </row>
    <row r="43" spans="2:10" ht="16.5" thickBot="1">
      <c r="B43" s="15" t="s">
        <v>8</v>
      </c>
      <c r="C43" s="16">
        <f>SUM(C38:C42)</f>
        <v>1202055084.54</v>
      </c>
      <c r="D43" s="16">
        <f>SUM(D38:D42)</f>
        <v>926417876.37000012</v>
      </c>
      <c r="E43" s="16">
        <f>SUM(E38:E42)</f>
        <v>320362543.60000002</v>
      </c>
      <c r="F43" s="16">
        <f>SUM(F38:F42)</f>
        <v>2448835504.5099998</v>
      </c>
    </row>
    <row r="44" spans="2:10">
      <c r="F44" s="34" t="s">
        <v>9</v>
      </c>
    </row>
    <row r="45" spans="2:10">
      <c r="B45" s="75"/>
      <c r="C45" s="75"/>
      <c r="D45" s="75"/>
      <c r="E45" s="75"/>
      <c r="F45" s="75"/>
    </row>
    <row r="46" spans="2:10">
      <c r="B46" s="55" t="s">
        <v>18</v>
      </c>
      <c r="C46" s="55"/>
      <c r="D46" s="55"/>
      <c r="E46" s="55"/>
      <c r="F46" s="55"/>
    </row>
    <row r="47" spans="2:10" ht="31.5">
      <c r="B47" s="31" t="s">
        <v>63</v>
      </c>
      <c r="C47" s="12" t="s">
        <v>5</v>
      </c>
      <c r="D47" s="12" t="s">
        <v>6</v>
      </c>
      <c r="E47" s="12" t="s">
        <v>7</v>
      </c>
      <c r="F47" s="12" t="s">
        <v>10</v>
      </c>
    </row>
    <row r="48" spans="2:10" ht="15" customHeight="1">
      <c r="B48" s="13" t="s">
        <v>0</v>
      </c>
      <c r="C48" s="69">
        <f>+'[1]Titolo1 SpeseCorrenti-Missio.10'!$BJ$61</f>
        <v>0</v>
      </c>
      <c r="D48" s="69">
        <f>+'[1]Titolo1 SpeseCorrenti-Missio.10'!$BJ$88</f>
        <v>0</v>
      </c>
      <c r="E48" s="69">
        <f>+'[1]Titolo1 SpeseCorrenti-Missio.10'!$BJ$137</f>
        <v>0</v>
      </c>
      <c r="F48" s="14">
        <f t="shared" ref="F48:F52" si="7">SUM(C48:E48)</f>
        <v>0</v>
      </c>
    </row>
    <row r="49" spans="2:10" ht="15" customHeight="1">
      <c r="B49" s="13" t="s">
        <v>1</v>
      </c>
      <c r="C49" s="69">
        <f>+'[1]Titolo1 SpeseCorrenti-Missio.10'!$BL$61</f>
        <v>93370390.599999994</v>
      </c>
      <c r="D49" s="69">
        <f>+'[1]Titolo1 SpeseCorrenti-Missio.10'!$BL$88</f>
        <v>40995150.770000003</v>
      </c>
      <c r="E49" s="69">
        <f>+'[1]Titolo1 SpeseCorrenti-Missio.10'!$BL$137</f>
        <v>110848510.52000001</v>
      </c>
      <c r="F49" s="14">
        <f t="shared" si="7"/>
        <v>245214051.89000002</v>
      </c>
    </row>
    <row r="50" spans="2:10" ht="15" customHeight="1">
      <c r="B50" s="13" t="s">
        <v>2</v>
      </c>
      <c r="C50" s="69">
        <f>+'[1]Titolo1 SpeseCorrenti-Missio.10'!$BN$61</f>
        <v>67760.44</v>
      </c>
      <c r="D50" s="69">
        <f>+'[1]Titolo1 SpeseCorrenti-Missio.10'!$BN$88</f>
        <v>200000</v>
      </c>
      <c r="E50" s="69">
        <f>+'[1]Titolo1 SpeseCorrenti-Missio.10'!$BN$137</f>
        <v>4.29</v>
      </c>
      <c r="F50" s="14">
        <f t="shared" si="7"/>
        <v>267764.73</v>
      </c>
    </row>
    <row r="51" spans="2:10" ht="15" customHeight="1">
      <c r="B51" s="13" t="s">
        <v>3</v>
      </c>
      <c r="C51" s="69">
        <f>+'[1]Titolo1 SpeseCorrenti-Missio.10'!$BP$61</f>
        <v>84538.54</v>
      </c>
      <c r="D51" s="69">
        <f>+'[1]Titolo1 SpeseCorrenti-Missio.10'!$BP$88</f>
        <v>184320</v>
      </c>
      <c r="E51" s="69">
        <f>+'[1]Titolo1 SpeseCorrenti-Missio.10'!$BP$137</f>
        <v>677045</v>
      </c>
      <c r="F51" s="14">
        <f t="shared" si="7"/>
        <v>945903.54</v>
      </c>
    </row>
    <row r="52" spans="2:10" ht="15" customHeight="1" thickBot="1">
      <c r="B52" s="13" t="s">
        <v>4</v>
      </c>
      <c r="C52" s="69">
        <f>+'[1]Titolo1 SpeseCorrenti-Missio.10'!$BR$61</f>
        <v>9891225.1300000008</v>
      </c>
      <c r="D52" s="69">
        <f>+'[1]Titolo1 SpeseCorrenti-Missio.10'!$BR$88</f>
        <v>2826891.01</v>
      </c>
      <c r="E52" s="69">
        <f>+'[1]Titolo1 SpeseCorrenti-Missio.10'!$BR$137</f>
        <v>1672910.2</v>
      </c>
      <c r="F52" s="14">
        <f t="shared" si="7"/>
        <v>14391026.34</v>
      </c>
    </row>
    <row r="53" spans="2:10" ht="16.5" thickBot="1">
      <c r="B53" s="15" t="s">
        <v>8</v>
      </c>
      <c r="C53" s="16">
        <f>SUM(C48:C52)</f>
        <v>103413914.70999999</v>
      </c>
      <c r="D53" s="16">
        <f>SUM(D48:D52)</f>
        <v>44206361.780000001</v>
      </c>
      <c r="E53" s="16">
        <f>SUM(E48:E52)</f>
        <v>113198470.01000002</v>
      </c>
      <c r="F53" s="16">
        <f>SUM(F48:F52)</f>
        <v>260818746.5</v>
      </c>
    </row>
    <row r="54" spans="2:10">
      <c r="F54" s="34" t="s">
        <v>9</v>
      </c>
    </row>
    <row r="55" spans="2:10">
      <c r="B55" s="75"/>
      <c r="C55" s="75"/>
      <c r="D55" s="75"/>
      <c r="E55" s="75"/>
      <c r="F55" s="75"/>
    </row>
    <row r="56" spans="2:10">
      <c r="B56" s="74" t="s">
        <v>74</v>
      </c>
      <c r="C56" s="74"/>
      <c r="D56" s="74"/>
      <c r="E56" s="74"/>
      <c r="F56" s="74"/>
    </row>
    <row r="57" spans="2:10" ht="31.5">
      <c r="B57" s="31" t="s">
        <v>63</v>
      </c>
      <c r="C57" s="12" t="s">
        <v>5</v>
      </c>
      <c r="D57" s="12" t="s">
        <v>6</v>
      </c>
      <c r="E57" s="12" t="s">
        <v>7</v>
      </c>
      <c r="F57" s="12" t="s">
        <v>10</v>
      </c>
    </row>
    <row r="58" spans="2:10" ht="15" customHeight="1">
      <c r="B58" s="13" t="s">
        <v>0</v>
      </c>
      <c r="C58" s="69">
        <f>SUM(C38,C48)</f>
        <v>0</v>
      </c>
      <c r="D58" s="69">
        <f t="shared" ref="D58:E58" si="8">SUM(D38,D48)</f>
        <v>68491.09</v>
      </c>
      <c r="E58" s="69">
        <f t="shared" si="8"/>
        <v>0</v>
      </c>
      <c r="F58" s="14">
        <f t="shared" ref="F58" si="9">SUM(C58:E58)</f>
        <v>68491.09</v>
      </c>
      <c r="G58" s="34"/>
      <c r="H58" s="34"/>
      <c r="I58" s="34"/>
      <c r="J58" s="34"/>
    </row>
    <row r="59" spans="2:10" ht="15" customHeight="1">
      <c r="B59" s="13" t="s">
        <v>1</v>
      </c>
      <c r="C59" s="69">
        <f t="shared" ref="C59:E62" si="10">SUM(C39,C49)</f>
        <v>990326929.94999993</v>
      </c>
      <c r="D59" s="69">
        <f t="shared" si="10"/>
        <v>762771534.61000001</v>
      </c>
      <c r="E59" s="69">
        <f t="shared" si="10"/>
        <v>250340099.62000003</v>
      </c>
      <c r="F59" s="14">
        <f t="shared" ref="F59:F62" si="11">SUM(C59:E59)</f>
        <v>2003438564.1800001</v>
      </c>
      <c r="G59" s="34"/>
      <c r="H59" s="34"/>
      <c r="I59" s="34"/>
      <c r="J59" s="34"/>
    </row>
    <row r="60" spans="2:10" ht="15" customHeight="1">
      <c r="B60" s="13" t="s">
        <v>2</v>
      </c>
      <c r="C60" s="69">
        <f t="shared" si="10"/>
        <v>67760.44</v>
      </c>
      <c r="D60" s="69">
        <f t="shared" si="10"/>
        <v>200000</v>
      </c>
      <c r="E60" s="69">
        <f t="shared" si="10"/>
        <v>140712.84</v>
      </c>
      <c r="F60" s="14">
        <f t="shared" si="11"/>
        <v>408473.28</v>
      </c>
      <c r="G60" s="34"/>
      <c r="H60" s="34"/>
      <c r="I60" s="34"/>
      <c r="J60" s="34"/>
    </row>
    <row r="61" spans="2:10" ht="15" customHeight="1">
      <c r="B61" s="13" t="s">
        <v>3</v>
      </c>
      <c r="C61" s="69">
        <f t="shared" si="10"/>
        <v>361704.54</v>
      </c>
      <c r="D61" s="69">
        <f t="shared" si="10"/>
        <v>193135.97</v>
      </c>
      <c r="E61" s="69">
        <f t="shared" si="10"/>
        <v>915316.11</v>
      </c>
      <c r="F61" s="14">
        <f t="shared" si="11"/>
        <v>1470156.62</v>
      </c>
      <c r="G61" s="34"/>
      <c r="H61" s="34"/>
      <c r="I61" s="34"/>
      <c r="J61" s="34"/>
    </row>
    <row r="62" spans="2:10" ht="15" customHeight="1" thickBot="1">
      <c r="B62" s="13" t="s">
        <v>4</v>
      </c>
      <c r="C62" s="69">
        <f t="shared" si="10"/>
        <v>314712604.32000005</v>
      </c>
      <c r="D62" s="69">
        <f t="shared" si="10"/>
        <v>207391076.48000002</v>
      </c>
      <c r="E62" s="69">
        <f t="shared" si="10"/>
        <v>182164885.03999999</v>
      </c>
      <c r="F62" s="14">
        <f t="shared" si="11"/>
        <v>704268565.84000003</v>
      </c>
      <c r="G62" s="34"/>
      <c r="H62" s="34"/>
      <c r="I62" s="34"/>
      <c r="J62" s="34"/>
    </row>
    <row r="63" spans="2:10" ht="16.5" thickBot="1">
      <c r="B63" s="15" t="s">
        <v>8</v>
      </c>
      <c r="C63" s="16">
        <f>SUM(C58:C62)</f>
        <v>1305468999.25</v>
      </c>
      <c r="D63" s="16">
        <f>SUM(D58:D62)</f>
        <v>970624238.1500001</v>
      </c>
      <c r="E63" s="16">
        <f>SUM(E58:E62)</f>
        <v>433561013.61000001</v>
      </c>
      <c r="F63" s="16">
        <f>SUM(F58:F62)</f>
        <v>2709654251.0099998</v>
      </c>
      <c r="G63" s="34"/>
      <c r="H63" s="34"/>
      <c r="I63" s="34"/>
      <c r="J63" s="34"/>
    </row>
    <row r="64" spans="2:10" s="30" customFormat="1">
      <c r="C64" s="37" t="s">
        <v>9</v>
      </c>
      <c r="D64" s="37" t="s">
        <v>9</v>
      </c>
      <c r="E64" s="37" t="s">
        <v>9</v>
      </c>
      <c r="F64" s="37" t="s">
        <v>9</v>
      </c>
      <c r="J64" s="37"/>
    </row>
    <row r="65" spans="2:7" s="30" customFormat="1"/>
    <row r="66" spans="2:7">
      <c r="B66" s="76" t="s">
        <v>40</v>
      </c>
      <c r="C66" s="76"/>
      <c r="D66" s="76"/>
      <c r="E66" s="76"/>
      <c r="F66" s="76"/>
    </row>
    <row r="67" spans="2:7" ht="31.5">
      <c r="B67" s="31" t="s">
        <v>63</v>
      </c>
      <c r="C67" s="12" t="s">
        <v>5</v>
      </c>
      <c r="D67" s="12" t="s">
        <v>6</v>
      </c>
      <c r="E67" s="12" t="s">
        <v>7</v>
      </c>
      <c r="F67" s="12" t="s">
        <v>10</v>
      </c>
    </row>
    <row r="68" spans="2:7" ht="15" customHeight="1">
      <c r="B68" s="13" t="s">
        <v>0</v>
      </c>
      <c r="C68" s="69">
        <f>+'[1]Titolo1 SpeseCorrenti-Missio.10'!$CN$61</f>
        <v>0</v>
      </c>
      <c r="D68" s="69">
        <f>+'[1]Titolo1 SpeseCorrenti-Missio.10'!$CN$88</f>
        <v>2885.82</v>
      </c>
      <c r="E68" s="69">
        <f>+'[1]Titolo1 SpeseCorrenti-Missio.10'!$CN$137</f>
        <v>0</v>
      </c>
      <c r="F68" s="14">
        <f t="shared" ref="F68:F72" si="12">SUM(C68:E68)</f>
        <v>2885.82</v>
      </c>
    </row>
    <row r="69" spans="2:7" ht="15" customHeight="1">
      <c r="B69" s="13" t="s">
        <v>1</v>
      </c>
      <c r="C69" s="69">
        <f>+'[1]Titolo1 SpeseCorrenti-Missio.10'!$CP$61</f>
        <v>110777451.13000003</v>
      </c>
      <c r="D69" s="69">
        <f>+'[1]Titolo1 SpeseCorrenti-Missio.10'!$CP$88</f>
        <v>134196886.23</v>
      </c>
      <c r="E69" s="69">
        <f>+'[1]Titolo1 SpeseCorrenti-Missio.10'!$CP$137</f>
        <v>44549088.789999999</v>
      </c>
      <c r="F69" s="14">
        <f>SUM(C69:E69)</f>
        <v>289523426.15000004</v>
      </c>
    </row>
    <row r="70" spans="2:7" ht="15" customHeight="1">
      <c r="B70" s="13" t="s">
        <v>2</v>
      </c>
      <c r="C70" s="69">
        <f>+'[1]Titolo1 SpeseCorrenti-Missio.10'!$CR$61</f>
        <v>0</v>
      </c>
      <c r="D70" s="69">
        <f>+'[1]Titolo1 SpeseCorrenti-Missio.10'!$CR$88</f>
        <v>200000</v>
      </c>
      <c r="E70" s="69">
        <f>+'[1]Titolo1 SpeseCorrenti-Missio.10'!$CR$137</f>
        <v>0</v>
      </c>
      <c r="F70" s="14">
        <f t="shared" si="12"/>
        <v>200000</v>
      </c>
    </row>
    <row r="71" spans="2:7" ht="15" customHeight="1">
      <c r="B71" s="13" t="s">
        <v>3</v>
      </c>
      <c r="C71" s="69">
        <f>+'[1]Titolo1 SpeseCorrenti-Missio.10'!$CT$61</f>
        <v>296734.40000000002</v>
      </c>
      <c r="D71" s="69">
        <f>+'[1]Titolo1 SpeseCorrenti-Missio.10'!$CT$88</f>
        <v>40083.230000000003</v>
      </c>
      <c r="E71" s="69">
        <f>+'[1]Titolo1 SpeseCorrenti-Missio.10'!$CT$137</f>
        <v>250748.58000000002</v>
      </c>
      <c r="F71" s="14">
        <f t="shared" si="12"/>
        <v>587566.21</v>
      </c>
    </row>
    <row r="72" spans="2:7" ht="15" customHeight="1" thickBot="1">
      <c r="B72" s="13" t="s">
        <v>4</v>
      </c>
      <c r="C72" s="69">
        <f>+'[1]Titolo1 SpeseCorrenti-Missio.10'!$CV$61</f>
        <v>106709147.67</v>
      </c>
      <c r="D72" s="69">
        <f>+'[1]Titolo1 SpeseCorrenti-Missio.10'!$CV$88</f>
        <v>113747613.62</v>
      </c>
      <c r="E72" s="69">
        <f>+'[1]Titolo1 SpeseCorrenti-Missio.10'!$CV$137</f>
        <v>65879319.520000011</v>
      </c>
      <c r="F72" s="14">
        <f t="shared" si="12"/>
        <v>286336080.81000006</v>
      </c>
    </row>
    <row r="73" spans="2:7" ht="16.5" thickBot="1">
      <c r="B73" s="15" t="s">
        <v>8</v>
      </c>
      <c r="C73" s="16">
        <f>SUM(C68:C72)</f>
        <v>217783333.20000005</v>
      </c>
      <c r="D73" s="16">
        <f t="shared" ref="D73:E73" si="13">SUM(D68:D72)</f>
        <v>248187468.90000001</v>
      </c>
      <c r="E73" s="16">
        <f t="shared" si="13"/>
        <v>110679156.89000002</v>
      </c>
      <c r="F73" s="59">
        <f>SUM(F68:F72)</f>
        <v>576649958.99000001</v>
      </c>
    </row>
    <row r="74" spans="2:7">
      <c r="C74" s="34" t="s">
        <v>9</v>
      </c>
      <c r="D74" s="34" t="s">
        <v>9</v>
      </c>
      <c r="E74" s="34" t="s">
        <v>9</v>
      </c>
      <c r="F74" s="34" t="s">
        <v>9</v>
      </c>
    </row>
    <row r="75" spans="2:7">
      <c r="B75" s="75"/>
      <c r="C75" s="75"/>
      <c r="D75" s="75"/>
      <c r="E75" s="75"/>
      <c r="F75" s="75"/>
    </row>
    <row r="76" spans="2:7">
      <c r="B76" s="17" t="s">
        <v>17</v>
      </c>
      <c r="C76" s="17"/>
      <c r="D76" s="17"/>
      <c r="E76" s="17"/>
      <c r="F76" s="17"/>
    </row>
    <row r="77" spans="2:7" ht="31.5">
      <c r="B77" s="31" t="s">
        <v>63</v>
      </c>
      <c r="C77" s="12" t="s">
        <v>5</v>
      </c>
      <c r="D77" s="12" t="s">
        <v>6</v>
      </c>
      <c r="E77" s="12" t="s">
        <v>7</v>
      </c>
      <c r="F77" s="12" t="s">
        <v>10</v>
      </c>
    </row>
    <row r="78" spans="2:7" ht="15" customHeight="1">
      <c r="B78" s="13" t="s">
        <v>0</v>
      </c>
      <c r="C78" s="69">
        <f>+'[1]Titolo1 SpeseCorrenti-Missio.10'!$DC$61</f>
        <v>0</v>
      </c>
      <c r="D78" s="69">
        <f>+'[1]Titolo1 SpeseCorrenti-Missio.10'!$DC$88</f>
        <v>0</v>
      </c>
      <c r="E78" s="69">
        <f>+'[1]Titolo1 SpeseCorrenti-Missio.10'!$DC$137</f>
        <v>0</v>
      </c>
      <c r="F78" s="14">
        <f t="shared" ref="F78:F82" si="14">SUM(C78:E78)</f>
        <v>0</v>
      </c>
      <c r="G78" s="34"/>
    </row>
    <row r="79" spans="2:7" ht="15" customHeight="1">
      <c r="B79" s="13" t="s">
        <v>1</v>
      </c>
      <c r="C79" s="69">
        <f>+'[1]Titolo1 SpeseCorrenti-Missio.10'!$DE$61</f>
        <v>30914403.520000007</v>
      </c>
      <c r="D79" s="69">
        <f>+'[1]Titolo1 SpeseCorrenti-Missio.10'!$DE$88</f>
        <v>3887580.27</v>
      </c>
      <c r="E79" s="69">
        <f>+'[1]Titolo1 SpeseCorrenti-Missio.10'!$DE$137</f>
        <v>5659456.6600000001</v>
      </c>
      <c r="F79" s="14">
        <f>SUM(C79:E79)</f>
        <v>40461440.450000003</v>
      </c>
      <c r="G79" s="34" t="s">
        <v>9</v>
      </c>
    </row>
    <row r="80" spans="2:7" ht="15" customHeight="1">
      <c r="B80" s="13" t="s">
        <v>2</v>
      </c>
      <c r="C80" s="69">
        <f>+'[1]Titolo1 SpeseCorrenti-Missio.10'!$DG$61</f>
        <v>0</v>
      </c>
      <c r="D80" s="69">
        <f>+'[1]Titolo1 SpeseCorrenti-Missio.10'!$DG$88</f>
        <v>0</v>
      </c>
      <c r="E80" s="69">
        <f>+'[1]Titolo1 SpeseCorrenti-Missio.10'!$DG$137</f>
        <v>0</v>
      </c>
      <c r="F80" s="14">
        <f t="shared" si="14"/>
        <v>0</v>
      </c>
      <c r="G80" s="34"/>
    </row>
    <row r="81" spans="2:10" ht="15" customHeight="1">
      <c r="B81" s="13" t="s">
        <v>3</v>
      </c>
      <c r="C81" s="69">
        <f>+'[1]Titolo1 SpeseCorrenti-Missio.10'!$DI$61</f>
        <v>301741.01999999996</v>
      </c>
      <c r="D81" s="69">
        <f>+'[1]Titolo1 SpeseCorrenti-Missio.10'!$DI$88</f>
        <v>0</v>
      </c>
      <c r="E81" s="69">
        <f>+'[1]Titolo1 SpeseCorrenti-Missio.10'!$DI$137</f>
        <v>0</v>
      </c>
      <c r="F81" s="14">
        <f t="shared" si="14"/>
        <v>301741.01999999996</v>
      </c>
      <c r="G81" s="34"/>
    </row>
    <row r="82" spans="2:10" ht="15" customHeight="1" thickBot="1">
      <c r="B82" s="13" t="s">
        <v>4</v>
      </c>
      <c r="C82" s="69">
        <f>+'[1]Titolo1 SpeseCorrenti-Missio.10'!$DK$61</f>
        <v>409510.8</v>
      </c>
      <c r="D82" s="69">
        <f>+'[1]Titolo1 SpeseCorrenti-Missio.10'!$DK$88</f>
        <v>3820.4</v>
      </c>
      <c r="E82" s="69">
        <f>+'[1]Titolo1 SpeseCorrenti-Missio.10'!$DK$137</f>
        <v>354629.63</v>
      </c>
      <c r="F82" s="14">
        <f t="shared" si="14"/>
        <v>767960.83000000007</v>
      </c>
      <c r="G82" s="34"/>
    </row>
    <row r="83" spans="2:10" ht="16.5" thickBot="1">
      <c r="B83" s="15" t="s">
        <v>8</v>
      </c>
      <c r="C83" s="16">
        <f>SUM(C78:C82)</f>
        <v>31625655.340000007</v>
      </c>
      <c r="D83" s="16">
        <f>SUM(D78:D82)</f>
        <v>3891400.67</v>
      </c>
      <c r="E83" s="16">
        <f>SUM(E78:E82)</f>
        <v>6014086.29</v>
      </c>
      <c r="F83" s="59">
        <f>SUM(F78:F82)</f>
        <v>41531142.300000004</v>
      </c>
    </row>
    <row r="84" spans="2:10">
      <c r="C84" s="34" t="s">
        <v>9</v>
      </c>
      <c r="D84" s="34" t="s">
        <v>9</v>
      </c>
      <c r="E84" s="34" t="s">
        <v>9</v>
      </c>
      <c r="F84" s="34" t="s">
        <v>9</v>
      </c>
    </row>
    <row r="85" spans="2:10">
      <c r="B85" s="75"/>
      <c r="C85" s="75"/>
      <c r="D85" s="75"/>
      <c r="E85" s="75"/>
      <c r="F85" s="75"/>
    </row>
    <row r="86" spans="2:10">
      <c r="B86" s="74" t="s">
        <v>75</v>
      </c>
      <c r="C86" s="74"/>
      <c r="D86" s="74"/>
      <c r="E86" s="74"/>
      <c r="F86" s="74"/>
    </row>
    <row r="87" spans="2:10" ht="31.5">
      <c r="B87" s="31" t="s">
        <v>63</v>
      </c>
      <c r="C87" s="12" t="s">
        <v>5</v>
      </c>
      <c r="D87" s="12" t="s">
        <v>6</v>
      </c>
      <c r="E87" s="12" t="s">
        <v>7</v>
      </c>
      <c r="F87" s="12" t="s">
        <v>10</v>
      </c>
    </row>
    <row r="88" spans="2:10" ht="15" customHeight="1">
      <c r="B88" s="13" t="s">
        <v>0</v>
      </c>
      <c r="C88" s="69">
        <f>+'[1]Titolo1 SpeseCorrenti-Missio.10'!$DR$61</f>
        <v>0</v>
      </c>
      <c r="D88" s="69">
        <f>+'[1]Titolo1 SpeseCorrenti-Missio.10'!$DR$88</f>
        <v>2885.82</v>
      </c>
      <c r="E88" s="69">
        <f>+'[1]Titolo1 SpeseCorrenti-Missio.10'!$DR$137</f>
        <v>0</v>
      </c>
      <c r="F88" s="14">
        <f>SUM(C88:E88)</f>
        <v>2885.82</v>
      </c>
      <c r="G88" s="34"/>
      <c r="H88" s="34"/>
      <c r="I88" s="34"/>
      <c r="J88" s="34"/>
    </row>
    <row r="89" spans="2:10" ht="15" customHeight="1">
      <c r="B89" s="13" t="s">
        <v>1</v>
      </c>
      <c r="C89" s="69">
        <f>+'[1]Titolo1 SpeseCorrenti-Missio.10'!$DT$61</f>
        <v>141691854.65000001</v>
      </c>
      <c r="D89" s="69">
        <f>+'[1]Titolo1 SpeseCorrenti-Missio.10'!$DT$88</f>
        <v>138084466.5</v>
      </c>
      <c r="E89" s="69">
        <f>SUM(E69,E79)</f>
        <v>50208545.450000003</v>
      </c>
      <c r="F89" s="14">
        <f>SUM(F69,F79)</f>
        <v>329984866.60000002</v>
      </c>
      <c r="G89" s="34"/>
      <c r="H89" s="34"/>
      <c r="I89" s="34"/>
      <c r="J89" s="34"/>
    </row>
    <row r="90" spans="2:10" ht="15" customHeight="1">
      <c r="B90" s="13" t="s">
        <v>2</v>
      </c>
      <c r="C90" s="69">
        <f>+'[1]Titolo1 SpeseCorrenti-Missio.10'!$DV$61</f>
        <v>0</v>
      </c>
      <c r="D90" s="69">
        <f>+'[1]Titolo1 SpeseCorrenti-Missio.10'!$DV$88</f>
        <v>200000</v>
      </c>
      <c r="E90" s="69">
        <f>+'[1]Titolo1 SpeseCorrenti-Missio.10'!$DV$137</f>
        <v>0</v>
      </c>
      <c r="F90" s="14">
        <f>SUM(C90:E90)</f>
        <v>200000</v>
      </c>
      <c r="G90" s="34"/>
      <c r="H90" s="34"/>
      <c r="I90" s="34"/>
      <c r="J90" s="34"/>
    </row>
    <row r="91" spans="2:10" ht="15" customHeight="1">
      <c r="B91" s="13" t="s">
        <v>3</v>
      </c>
      <c r="C91" s="69">
        <f>+'[1]Titolo1 SpeseCorrenti-Missio.10'!$DX$61</f>
        <v>598475.41999999993</v>
      </c>
      <c r="D91" s="69">
        <f>+'[1]Titolo1 SpeseCorrenti-Missio.10'!$DX$88</f>
        <v>40083.230000000003</v>
      </c>
      <c r="E91" s="69">
        <f>+'[1]Titolo1 SpeseCorrenti-Missio.10'!$DX$137</f>
        <v>250748.58000000002</v>
      </c>
      <c r="F91" s="14">
        <f>SUM(C91:E91)</f>
        <v>889307.23</v>
      </c>
      <c r="G91" s="34"/>
      <c r="H91" s="34"/>
      <c r="I91" s="34"/>
      <c r="J91" s="34"/>
    </row>
    <row r="92" spans="2:10" ht="15" customHeight="1" thickBot="1">
      <c r="B92" s="13" t="s">
        <v>4</v>
      </c>
      <c r="C92" s="69">
        <f>+'[1]Titolo1 SpeseCorrenti-Missio.10'!$DZ$61</f>
        <v>107118658.47</v>
      </c>
      <c r="D92" s="69">
        <f>+'[1]Titolo1 SpeseCorrenti-Missio.10'!$DZ$88</f>
        <v>113751434.02000001</v>
      </c>
      <c r="E92" s="69">
        <f>SUM(E72,E82)</f>
        <v>66233949.150000013</v>
      </c>
      <c r="F92" s="14">
        <f>SUM(C92:E92)</f>
        <v>287104041.64000005</v>
      </c>
      <c r="G92" s="34"/>
      <c r="H92" s="34"/>
      <c r="I92" s="34"/>
      <c r="J92" s="34"/>
    </row>
    <row r="93" spans="2:10" ht="16.5" thickBot="1">
      <c r="B93" s="15" t="s">
        <v>8</v>
      </c>
      <c r="C93" s="16">
        <f>SUM(C88:C92)</f>
        <v>249408988.53999999</v>
      </c>
      <c r="D93" s="16">
        <f>SUM(D88:D92)</f>
        <v>252078869.56999999</v>
      </c>
      <c r="E93" s="16">
        <f>SUM(E88:E92)</f>
        <v>116693243.18000001</v>
      </c>
      <c r="F93" s="59">
        <f>SUM(F88:F92)</f>
        <v>618181101.29000008</v>
      </c>
      <c r="G93" s="34"/>
      <c r="H93" s="34"/>
      <c r="I93" s="34"/>
      <c r="J93" s="34"/>
    </row>
    <row r="94" spans="2:10">
      <c r="B94" s="42" t="s">
        <v>9</v>
      </c>
      <c r="C94" s="42" t="s">
        <v>9</v>
      </c>
      <c r="D94" s="42" t="s">
        <v>9</v>
      </c>
      <c r="E94" s="42" t="s">
        <v>9</v>
      </c>
      <c r="F94" s="42" t="s">
        <v>9</v>
      </c>
      <c r="J94" s="34"/>
    </row>
    <row r="95" spans="2:10">
      <c r="B95" s="75"/>
      <c r="C95" s="75"/>
      <c r="D95" s="75"/>
      <c r="E95" s="75"/>
      <c r="F95" s="75"/>
    </row>
    <row r="96" spans="2:10">
      <c r="B96" s="74" t="s">
        <v>41</v>
      </c>
      <c r="C96" s="74"/>
      <c r="D96" s="74"/>
      <c r="E96" s="74"/>
      <c r="F96" s="74"/>
    </row>
    <row r="97" spans="2:6" ht="31.5">
      <c r="B97" s="31" t="s">
        <v>63</v>
      </c>
      <c r="C97" s="12" t="s">
        <v>5</v>
      </c>
      <c r="D97" s="12" t="s">
        <v>6</v>
      </c>
      <c r="E97" s="12" t="s">
        <v>7</v>
      </c>
      <c r="F97" s="12" t="s">
        <v>10</v>
      </c>
    </row>
    <row r="98" spans="2:6" ht="15" customHeight="1">
      <c r="B98" s="13" t="s">
        <v>0</v>
      </c>
      <c r="C98" s="69">
        <f>+'[1]Titolo1 SpeseCorrenti-Missio.10'!$EG$61</f>
        <v>0</v>
      </c>
      <c r="D98" s="69">
        <f>+'[1]Titolo1 SpeseCorrenti-Missio.10'!$EG$88</f>
        <v>71376.91</v>
      </c>
      <c r="E98" s="69">
        <f>+'[1]Titolo1 SpeseCorrenti-Missio.10'!$EG$137</f>
        <v>0</v>
      </c>
      <c r="F98" s="14">
        <f t="shared" ref="F98:F102" si="15">SUM(C98:E98)</f>
        <v>71376.91</v>
      </c>
    </row>
    <row r="99" spans="2:6" ht="15" customHeight="1">
      <c r="B99" s="13" t="s">
        <v>1</v>
      </c>
      <c r="C99" s="69">
        <f>+'[1]Titolo1 SpeseCorrenti-Missio.10'!$EI$61</f>
        <v>1007733990.4799998</v>
      </c>
      <c r="D99" s="69">
        <f>+'[1]Titolo1 SpeseCorrenti-Missio.10'!$EI$88</f>
        <v>855973270.07000005</v>
      </c>
      <c r="E99" s="69">
        <f>+'[1]Titolo1 SpeseCorrenti-Missio.10'!$EI$137</f>
        <v>184040677.89000002</v>
      </c>
      <c r="F99" s="14">
        <f t="shared" si="15"/>
        <v>2047747938.4399998</v>
      </c>
    </row>
    <row r="100" spans="2:6" ht="15" customHeight="1">
      <c r="B100" s="13" t="s">
        <v>2</v>
      </c>
      <c r="C100" s="69">
        <f>+'[1]Titolo1 SpeseCorrenti-Missio.10'!$EK$61</f>
        <v>0</v>
      </c>
      <c r="D100" s="69">
        <f>+'[1]Titolo1 SpeseCorrenti-Missio.10'!$EK$88</f>
        <v>200000</v>
      </c>
      <c r="E100" s="69">
        <f>+'[1]Titolo1 SpeseCorrenti-Missio.10'!$EK$137</f>
        <v>140708.54999999999</v>
      </c>
      <c r="F100" s="14">
        <f t="shared" si="15"/>
        <v>340708.55</v>
      </c>
    </row>
    <row r="101" spans="2:6" ht="15" customHeight="1">
      <c r="B101" s="13" t="s">
        <v>3</v>
      </c>
      <c r="C101" s="69">
        <f>+'[1]Titolo1 SpeseCorrenti-Missio.10'!$EM$61</f>
        <v>573900.4</v>
      </c>
      <c r="D101" s="69">
        <f>+'[1]Titolo1 SpeseCorrenti-Missio.10'!$EM$88</f>
        <v>48899.200000000004</v>
      </c>
      <c r="E101" s="69">
        <f>+'[1]Titolo1 SpeseCorrenti-Missio.10'!$EM$137</f>
        <v>489019.69000000006</v>
      </c>
      <c r="F101" s="14">
        <f t="shared" si="15"/>
        <v>1111819.29</v>
      </c>
    </row>
    <row r="102" spans="2:6" ht="15" customHeight="1" thickBot="1">
      <c r="B102" s="13" t="s">
        <v>4</v>
      </c>
      <c r="C102" s="69">
        <f>+'[1]Titolo1 SpeseCorrenti-Missio.10'!$EO$61</f>
        <v>411530526.86000001</v>
      </c>
      <c r="D102" s="69">
        <f>+'[1]Titolo1 SpeseCorrenti-Missio.10'!$EO$88</f>
        <v>318311799.09000003</v>
      </c>
      <c r="E102" s="69">
        <f>+'[1]Titolo1 SpeseCorrenti-Missio.10'!$EO$137</f>
        <v>246371294.36000001</v>
      </c>
      <c r="F102" s="14">
        <f t="shared" si="15"/>
        <v>976213620.31000006</v>
      </c>
    </row>
    <row r="103" spans="2:6" ht="16.5" thickBot="1">
      <c r="B103" s="15" t="s">
        <v>8</v>
      </c>
      <c r="C103" s="16">
        <f>SUM(C98:C102)</f>
        <v>1419838417.7399998</v>
      </c>
      <c r="D103" s="16">
        <f t="shared" ref="D103:E103" si="16">SUM(D98:D102)</f>
        <v>1174605345.27</v>
      </c>
      <c r="E103" s="16">
        <f t="shared" si="16"/>
        <v>431041700.49000001</v>
      </c>
      <c r="F103" s="59">
        <f>SUM(F98:F102)</f>
        <v>3025485463.5</v>
      </c>
    </row>
    <row r="104" spans="2:6">
      <c r="F104" s="34" t="s">
        <v>9</v>
      </c>
    </row>
    <row r="105" spans="2:6">
      <c r="B105" s="75"/>
      <c r="C105" s="75"/>
      <c r="D105" s="75"/>
      <c r="E105" s="75"/>
      <c r="F105" s="75"/>
    </row>
    <row r="106" spans="2:6">
      <c r="B106" s="17" t="s">
        <v>19</v>
      </c>
      <c r="C106" s="17"/>
      <c r="D106" s="17"/>
      <c r="E106" s="17"/>
      <c r="F106" s="17"/>
    </row>
    <row r="107" spans="2:6" ht="31.5">
      <c r="B107" s="31" t="s">
        <v>63</v>
      </c>
      <c r="C107" s="12" t="s">
        <v>5</v>
      </c>
      <c r="D107" s="12" t="s">
        <v>6</v>
      </c>
      <c r="E107" s="12" t="s">
        <v>7</v>
      </c>
      <c r="F107" s="12" t="s">
        <v>10</v>
      </c>
    </row>
    <row r="108" spans="2:6" ht="15" customHeight="1">
      <c r="B108" s="13" t="s">
        <v>0</v>
      </c>
      <c r="C108" s="69">
        <f>+'[1]Titolo1 SpeseCorrenti-Missio.10'!$EV$61</f>
        <v>0</v>
      </c>
      <c r="D108" s="69">
        <f>+'[1]Titolo1 SpeseCorrenti-Missio.10'!$EV$88</f>
        <v>0</v>
      </c>
      <c r="E108" s="69">
        <f>+'[1]Titolo1 SpeseCorrenti-Missio.10'!$EV$137</f>
        <v>0</v>
      </c>
      <c r="F108" s="14">
        <f t="shared" ref="F108:F112" si="17">SUM(C108:E108)</f>
        <v>0</v>
      </c>
    </row>
    <row r="109" spans="2:6" ht="15" customHeight="1">
      <c r="B109" s="13" t="s">
        <v>1</v>
      </c>
      <c r="C109" s="69">
        <f>+'[1]Titolo1 SpeseCorrenti-Missio.10'!$EX$61</f>
        <v>124284794.12</v>
      </c>
      <c r="D109" s="69">
        <f>+'[1]Titolo1 SpeseCorrenti-Missio.10'!$EX$88</f>
        <v>44882731.040000007</v>
      </c>
      <c r="E109" s="69">
        <f>+'[1]Titolo1 SpeseCorrenti-Missio.10'!$EX$137</f>
        <v>117295372.16999999</v>
      </c>
      <c r="F109" s="14">
        <f t="shared" si="17"/>
        <v>286462897.33000004</v>
      </c>
    </row>
    <row r="110" spans="2:6" ht="15" customHeight="1">
      <c r="B110" s="13" t="s">
        <v>2</v>
      </c>
      <c r="C110" s="69">
        <f>+'[1]Titolo1 SpeseCorrenti-Missio.10'!$EZ$61</f>
        <v>67760.44</v>
      </c>
      <c r="D110" s="69">
        <f>+'[1]Titolo1 SpeseCorrenti-Missio.10'!$EZ$88</f>
        <v>200000</v>
      </c>
      <c r="E110" s="69">
        <f>+'[1]Titolo1 SpeseCorrenti-Missio.10'!$EZ$137</f>
        <v>4.29</v>
      </c>
      <c r="F110" s="14">
        <f t="shared" si="17"/>
        <v>267764.73</v>
      </c>
    </row>
    <row r="111" spans="2:6" ht="15" customHeight="1">
      <c r="B111" s="13" t="s">
        <v>3</v>
      </c>
      <c r="C111" s="69">
        <f>+'[1]Titolo1 SpeseCorrenti-Missio.10'!$FB$61</f>
        <v>386279.55999999994</v>
      </c>
      <c r="D111" s="69">
        <f>+'[1]Titolo1 SpeseCorrenti-Missio.10'!$FB$88</f>
        <v>184320</v>
      </c>
      <c r="E111" s="69">
        <f>+'[1]Titolo1 SpeseCorrenti-Missio.10'!$FB$137</f>
        <v>677045</v>
      </c>
      <c r="F111" s="14">
        <f t="shared" si="17"/>
        <v>1247644.56</v>
      </c>
    </row>
    <row r="112" spans="2:6" ht="15" customHeight="1" thickBot="1">
      <c r="B112" s="13" t="s">
        <v>4</v>
      </c>
      <c r="C112" s="69">
        <f>+'[1]Titolo1 SpeseCorrenti-Missio.10'!$FD$61</f>
        <v>10300735.929999998</v>
      </c>
      <c r="D112" s="69">
        <f>+'[1]Titolo1 SpeseCorrenti-Missio.10'!$FD$88</f>
        <v>2830711.4099999997</v>
      </c>
      <c r="E112" s="69">
        <f>+'[1]Titolo1 SpeseCorrenti-Missio.10'!$FD$137</f>
        <v>2027539.83</v>
      </c>
      <c r="F112" s="14">
        <f t="shared" si="17"/>
        <v>15158987.169999998</v>
      </c>
    </row>
    <row r="113" spans="2:6" ht="16.5" thickBot="1">
      <c r="B113" s="15" t="s">
        <v>8</v>
      </c>
      <c r="C113" s="16">
        <f>SUM(C108:C112)</f>
        <v>135039570.05000001</v>
      </c>
      <c r="D113" s="16">
        <f t="shared" ref="D113:E113" si="18">SUM(D108:D112)</f>
        <v>48097762.450000003</v>
      </c>
      <c r="E113" s="16">
        <f t="shared" si="18"/>
        <v>119999961.28999999</v>
      </c>
      <c r="F113" s="59">
        <f>SUM(F108:F112)</f>
        <v>303137293.79000008</v>
      </c>
    </row>
    <row r="114" spans="2:6">
      <c r="F114" s="34" t="s">
        <v>9</v>
      </c>
    </row>
    <row r="115" spans="2:6">
      <c r="B115" s="75"/>
      <c r="C115" s="75"/>
      <c r="D115" s="75"/>
      <c r="E115" s="75"/>
      <c r="F115" s="75"/>
    </row>
    <row r="116" spans="2:6">
      <c r="B116" s="74" t="s">
        <v>76</v>
      </c>
      <c r="C116" s="74"/>
      <c r="D116" s="74"/>
      <c r="E116" s="74"/>
      <c r="F116" s="74"/>
    </row>
    <row r="117" spans="2:6" ht="31.5">
      <c r="B117" s="31" t="s">
        <v>63</v>
      </c>
      <c r="C117" s="12" t="s">
        <v>5</v>
      </c>
      <c r="D117" s="12" t="s">
        <v>6</v>
      </c>
      <c r="E117" s="12" t="s">
        <v>7</v>
      </c>
      <c r="F117" s="12" t="s">
        <v>10</v>
      </c>
    </row>
    <row r="118" spans="2:6" ht="15" customHeight="1">
      <c r="B118" s="13" t="s">
        <v>0</v>
      </c>
      <c r="C118" s="69">
        <f>SUM(C98,C108)</f>
        <v>0</v>
      </c>
      <c r="D118" s="69">
        <f t="shared" ref="D118:E118" si="19">SUM(D98,D108)</f>
        <v>71376.91</v>
      </c>
      <c r="E118" s="69">
        <f t="shared" si="19"/>
        <v>0</v>
      </c>
      <c r="F118" s="14">
        <f t="shared" ref="F118:F122" si="20">SUM(C118:E118)</f>
        <v>71376.91</v>
      </c>
    </row>
    <row r="119" spans="2:6" ht="15" customHeight="1">
      <c r="B119" s="13" t="s">
        <v>1</v>
      </c>
      <c r="C119" s="69">
        <f t="shared" ref="C119:E122" si="21">SUM(C99,C109)</f>
        <v>1132018784.5999999</v>
      </c>
      <c r="D119" s="69">
        <f t="shared" si="21"/>
        <v>900856001.11000001</v>
      </c>
      <c r="E119" s="69">
        <f t="shared" si="21"/>
        <v>301336050.06</v>
      </c>
      <c r="F119" s="14">
        <f t="shared" si="20"/>
        <v>2334210835.77</v>
      </c>
    </row>
    <row r="120" spans="2:6" ht="15" customHeight="1">
      <c r="B120" s="13" t="s">
        <v>2</v>
      </c>
      <c r="C120" s="69">
        <f t="shared" si="21"/>
        <v>67760.44</v>
      </c>
      <c r="D120" s="69">
        <f t="shared" si="21"/>
        <v>400000</v>
      </c>
      <c r="E120" s="69">
        <f t="shared" si="21"/>
        <v>140712.84</v>
      </c>
      <c r="F120" s="14">
        <f t="shared" si="20"/>
        <v>608473.28</v>
      </c>
    </row>
    <row r="121" spans="2:6" ht="15" customHeight="1">
      <c r="B121" s="13" t="s">
        <v>3</v>
      </c>
      <c r="C121" s="69">
        <f t="shared" si="21"/>
        <v>960179.96</v>
      </c>
      <c r="D121" s="69">
        <f t="shared" si="21"/>
        <v>233219.20000000001</v>
      </c>
      <c r="E121" s="69">
        <f t="shared" si="21"/>
        <v>1166064.69</v>
      </c>
      <c r="F121" s="14">
        <f t="shared" si="20"/>
        <v>2359463.8499999996</v>
      </c>
    </row>
    <row r="122" spans="2:6" ht="15" customHeight="1" thickBot="1">
      <c r="B122" s="13" t="s">
        <v>4</v>
      </c>
      <c r="C122" s="69">
        <f t="shared" si="21"/>
        <v>421831262.79000002</v>
      </c>
      <c r="D122" s="69">
        <f t="shared" si="21"/>
        <v>321142510.50000006</v>
      </c>
      <c r="E122" s="69">
        <f t="shared" si="21"/>
        <v>248398834.19000003</v>
      </c>
      <c r="F122" s="14">
        <f t="shared" si="20"/>
        <v>991372607.48000014</v>
      </c>
    </row>
    <row r="123" spans="2:6" ht="16.5" thickBot="1">
      <c r="B123" s="15" t="s">
        <v>8</v>
      </c>
      <c r="C123" s="16">
        <f>SUM(C118:C122)</f>
        <v>1554877987.79</v>
      </c>
      <c r="D123" s="16">
        <f t="shared" ref="D123:E123" si="22">SUM(D118:D122)</f>
        <v>1222703107.72</v>
      </c>
      <c r="E123" s="16">
        <f t="shared" si="22"/>
        <v>551041661.77999997</v>
      </c>
      <c r="F123" s="59">
        <f>SUM(F118:F122)</f>
        <v>3328622757.29</v>
      </c>
    </row>
    <row r="124" spans="2:6">
      <c r="B124" s="18" t="s">
        <v>11</v>
      </c>
      <c r="C124" s="18"/>
      <c r="D124" s="36" t="s">
        <v>9</v>
      </c>
      <c r="E124" s="36" t="s">
        <v>9</v>
      </c>
      <c r="F124" s="36" t="s">
        <v>9</v>
      </c>
    </row>
    <row r="125" spans="2:6">
      <c r="B125" s="18" t="s">
        <v>24</v>
      </c>
      <c r="C125" s="18"/>
      <c r="D125" s="18"/>
      <c r="E125" s="18"/>
    </row>
    <row r="127" spans="2:6">
      <c r="C127" s="34" t="s">
        <v>9</v>
      </c>
      <c r="D127" s="34" t="s">
        <v>9</v>
      </c>
      <c r="E127" s="34" t="s">
        <v>9</v>
      </c>
    </row>
  </sheetData>
  <mergeCells count="22">
    <mergeCell ref="B2:F2"/>
    <mergeCell ref="B45:F45"/>
    <mergeCell ref="B26:F26"/>
    <mergeCell ref="B25:F25"/>
    <mergeCell ref="B35:F35"/>
    <mergeCell ref="B36:F36"/>
    <mergeCell ref="B3:F3"/>
    <mergeCell ref="B5:F5"/>
    <mergeCell ref="B6:F6"/>
    <mergeCell ref="B15:F15"/>
    <mergeCell ref="B16:F16"/>
    <mergeCell ref="B55:F55"/>
    <mergeCell ref="B56:F56"/>
    <mergeCell ref="B66:F66"/>
    <mergeCell ref="B75:F75"/>
    <mergeCell ref="B85:F85"/>
    <mergeCell ref="B86:F86"/>
    <mergeCell ref="B116:F116"/>
    <mergeCell ref="B95:F95"/>
    <mergeCell ref="B96:F96"/>
    <mergeCell ref="B105:F105"/>
    <mergeCell ref="B115:F115"/>
  </mergeCells>
  <pageMargins left="0.70866141732283472" right="0.70866141732283472" top="1.9291338582677167" bottom="1.9291338582677167" header="0.31496062992125984" footer="0.31496062992125984"/>
  <pageSetup paperSize="8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I126"/>
  <sheetViews>
    <sheetView zoomScaleNormal="100" workbookViewId="0">
      <selection activeCell="B3" sqref="B3:F3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27.42578125" style="3" customWidth="1"/>
    <col min="7" max="7" width="20.7109375" style="3" customWidth="1"/>
    <col min="8" max="8" width="17.140625" style="3" customWidth="1"/>
    <col min="9" max="9" width="14.7109375" style="3" customWidth="1"/>
    <col min="10" max="16384" width="8.85546875" style="3"/>
  </cols>
  <sheetData>
    <row r="2" spans="2:6">
      <c r="B2" s="2" t="s">
        <v>103</v>
      </c>
      <c r="C2" s="2"/>
      <c r="D2" s="2"/>
      <c r="E2" s="2"/>
      <c r="F2" s="2"/>
    </row>
    <row r="3" spans="2:6" ht="13.9" customHeight="1">
      <c r="B3" s="78" t="s">
        <v>37</v>
      </c>
      <c r="C3" s="79"/>
      <c r="D3" s="79"/>
      <c r="E3" s="79"/>
      <c r="F3" s="79"/>
    </row>
    <row r="4" spans="2:6">
      <c r="B4" s="82"/>
      <c r="C4" s="82"/>
      <c r="D4" s="82"/>
      <c r="E4" s="82"/>
      <c r="F4" s="82"/>
    </row>
    <row r="5" spans="2:6">
      <c r="B5" s="81"/>
      <c r="C5" s="81"/>
      <c r="D5" s="81"/>
      <c r="E5" s="81"/>
      <c r="F5" s="81"/>
    </row>
    <row r="6" spans="2:6">
      <c r="B6" s="76" t="s">
        <v>42</v>
      </c>
      <c r="C6" s="83"/>
      <c r="D6" s="83"/>
      <c r="E6" s="83"/>
      <c r="F6" s="83"/>
    </row>
    <row r="7" spans="2:6" ht="49.9" customHeight="1">
      <c r="B7" s="23" t="s">
        <v>20</v>
      </c>
      <c r="C7" s="4" t="s">
        <v>5</v>
      </c>
      <c r="D7" s="4" t="s">
        <v>6</v>
      </c>
      <c r="E7" s="4" t="s">
        <v>7</v>
      </c>
      <c r="F7" s="4" t="s">
        <v>10</v>
      </c>
    </row>
    <row r="8" spans="2:6" ht="15" customHeight="1">
      <c r="B8" s="1" t="s">
        <v>0</v>
      </c>
      <c r="C8" s="68">
        <f>+'[1]Titolo2 SpeseIn C.capit.Miss.10'!$B$61</f>
        <v>1897925.42</v>
      </c>
      <c r="D8" s="68">
        <f>+'[1]Titolo2 SpeseIn C.capit.Miss.10'!$B$88</f>
        <v>0</v>
      </c>
      <c r="E8" s="68">
        <f>+'[1]Titolo2 SpeseIn C.capit.Miss.10'!$B$137</f>
        <v>0</v>
      </c>
      <c r="F8" s="5">
        <f t="shared" ref="F8:F12" si="0">SUM(C8:E8)</f>
        <v>1897925.42</v>
      </c>
    </row>
    <row r="9" spans="2:6" ht="15" customHeight="1">
      <c r="B9" s="1" t="s">
        <v>1</v>
      </c>
      <c r="C9" s="68">
        <f>+'[1]Titolo2 SpeseIn C.capit.Miss.10'!$D$61</f>
        <v>355487854.19000012</v>
      </c>
      <c r="D9" s="68">
        <f>+'[1]Titolo2 SpeseIn C.capit.Miss.10'!$D$88</f>
        <v>226294342.82000002</v>
      </c>
      <c r="E9" s="68">
        <f>+'[1]Titolo2 SpeseIn C.capit.Miss.10'!$D$137</f>
        <v>216341125.10000002</v>
      </c>
      <c r="F9" s="5">
        <f t="shared" si="0"/>
        <v>798123322.11000013</v>
      </c>
    </row>
    <row r="10" spans="2:6" ht="15" customHeight="1">
      <c r="B10" s="1" t="s">
        <v>2</v>
      </c>
      <c r="C10" s="68">
        <f>+'[1]Titolo2 SpeseIn C.capit.Miss.10'!$F$61</f>
        <v>432588.35</v>
      </c>
      <c r="D10" s="68">
        <f>+'[1]Titolo2 SpeseIn C.capit.Miss.10'!$F$88</f>
        <v>6622902</v>
      </c>
      <c r="E10" s="68">
        <f>+'[1]Titolo2 SpeseIn C.capit.Miss.10'!$F$137</f>
        <v>30000</v>
      </c>
      <c r="F10" s="5">
        <f t="shared" si="0"/>
        <v>7085490.3499999996</v>
      </c>
    </row>
    <row r="11" spans="2:6" ht="15" customHeight="1">
      <c r="B11" s="1" t="s">
        <v>3</v>
      </c>
      <c r="C11" s="68">
        <f>+'[1]Titolo2 SpeseIn C.capit.Miss.10'!$H$61</f>
        <v>541762.15</v>
      </c>
      <c r="D11" s="68">
        <f>+'[1]Titolo2 SpeseIn C.capit.Miss.10'!$H$88</f>
        <v>0</v>
      </c>
      <c r="E11" s="68">
        <f>+'[1]Titolo2 SpeseIn C.capit.Miss.10'!$H$137</f>
        <v>93798.76</v>
      </c>
      <c r="F11" s="5">
        <f t="shared" si="0"/>
        <v>635560.91</v>
      </c>
    </row>
    <row r="12" spans="2:6" ht="15" customHeight="1" thickBot="1">
      <c r="B12" s="1" t="s">
        <v>4</v>
      </c>
      <c r="C12" s="68">
        <f>+'[1]Titolo2 SpeseIn C.capit.Miss.10'!$J$61</f>
        <v>351354709.38</v>
      </c>
      <c r="D12" s="68">
        <f>+'[1]Titolo2 SpeseIn C.capit.Miss.10'!$J$88</f>
        <v>139244932.5</v>
      </c>
      <c r="E12" s="68">
        <f>+'[1]Titolo2 SpeseIn C.capit.Miss.10'!$J$137</f>
        <v>184002837.61000001</v>
      </c>
      <c r="F12" s="5">
        <f t="shared" si="0"/>
        <v>674602479.49000001</v>
      </c>
    </row>
    <row r="13" spans="2:6" ht="16.5" thickBot="1">
      <c r="B13" s="6" t="s">
        <v>8</v>
      </c>
      <c r="C13" s="7">
        <f>SUM(C8:C12)</f>
        <v>709714839.49000013</v>
      </c>
      <c r="D13" s="7">
        <f t="shared" ref="D13:E13" si="1">SUM(D8:D12)</f>
        <v>372162177.32000005</v>
      </c>
      <c r="E13" s="7">
        <f t="shared" si="1"/>
        <v>400467761.47000003</v>
      </c>
      <c r="F13" s="60">
        <f>SUM(F8:F12)</f>
        <v>1482344778.2800002</v>
      </c>
    </row>
    <row r="14" spans="2:6">
      <c r="F14" s="8"/>
    </row>
    <row r="15" spans="2:6">
      <c r="B15" s="82"/>
      <c r="C15" s="82"/>
      <c r="D15" s="82"/>
      <c r="E15" s="82"/>
      <c r="F15" s="82"/>
    </row>
    <row r="16" spans="2:6">
      <c r="B16" s="76" t="s">
        <v>45</v>
      </c>
      <c r="C16" s="83"/>
      <c r="D16" s="83"/>
      <c r="E16" s="83"/>
      <c r="F16" s="83"/>
    </row>
    <row r="17" spans="2:9" ht="46.9" customHeight="1">
      <c r="B17" s="23" t="s">
        <v>20</v>
      </c>
      <c r="C17" s="4" t="s">
        <v>5</v>
      </c>
      <c r="D17" s="4" t="s">
        <v>6</v>
      </c>
      <c r="E17" s="4" t="s">
        <v>7</v>
      </c>
      <c r="F17" s="4" t="s">
        <v>10</v>
      </c>
    </row>
    <row r="18" spans="2:9" ht="15" customHeight="1">
      <c r="B18" s="1" t="s">
        <v>0</v>
      </c>
      <c r="C18" s="68">
        <f>+'[1]Titolo2 SpeseIn C.capit.Miss.10'!$Q$61</f>
        <v>0</v>
      </c>
      <c r="D18" s="68">
        <f>+'[1]Titolo2 SpeseIn C.capit.Miss.10'!$Q$88</f>
        <v>0</v>
      </c>
      <c r="E18" s="68">
        <f>+'[1]Titolo2 SpeseIn C.capit.Miss.10'!$Q$137</f>
        <v>0</v>
      </c>
      <c r="F18" s="5">
        <f t="shared" ref="F18:F22" si="2">SUM(C18:E18)</f>
        <v>0</v>
      </c>
    </row>
    <row r="19" spans="2:9" ht="15" customHeight="1">
      <c r="B19" s="1" t="s">
        <v>1</v>
      </c>
      <c r="C19" s="68">
        <f>+'[1]Titolo2 SpeseIn C.capit.Miss.10'!$S$61</f>
        <v>6255753.3699999992</v>
      </c>
      <c r="D19" s="68">
        <f>+'[1]Titolo2 SpeseIn C.capit.Miss.10'!$S$88</f>
        <v>0</v>
      </c>
      <c r="E19" s="68">
        <f>+'[1]Titolo2 SpeseIn C.capit.Miss.10'!$S$137</f>
        <v>0</v>
      </c>
      <c r="F19" s="5">
        <f t="shared" si="2"/>
        <v>6255753.3699999992</v>
      </c>
    </row>
    <row r="20" spans="2:9" ht="15" customHeight="1">
      <c r="B20" s="1" t="s">
        <v>2</v>
      </c>
      <c r="C20" s="68">
        <f>+'[1]Titolo2 SpeseIn C.capit.Miss.10'!$U$61</f>
        <v>0</v>
      </c>
      <c r="D20" s="68">
        <f>+'[1]Titolo2 SpeseIn C.capit.Miss.10'!$U$88</f>
        <v>0</v>
      </c>
      <c r="E20" s="68">
        <f>+'[1]Titolo2 SpeseIn C.capit.Miss.10'!$U$137</f>
        <v>0</v>
      </c>
      <c r="F20" s="5">
        <f t="shared" si="2"/>
        <v>0</v>
      </c>
    </row>
    <row r="21" spans="2:9" ht="15" customHeight="1">
      <c r="B21" s="1" t="s">
        <v>3</v>
      </c>
      <c r="C21" s="68">
        <f>+'[1]Titolo2 SpeseIn C.capit.Miss.10'!$W$61</f>
        <v>0</v>
      </c>
      <c r="D21" s="68">
        <f>+'[1]Titolo2 SpeseIn C.capit.Miss.10'!$W$88</f>
        <v>0</v>
      </c>
      <c r="E21" s="68">
        <f>+'[1]Titolo2 SpeseIn C.capit.Miss.10'!$W$137</f>
        <v>0</v>
      </c>
      <c r="F21" s="5">
        <f t="shared" si="2"/>
        <v>0</v>
      </c>
    </row>
    <row r="22" spans="2:9" ht="15" customHeight="1" thickBot="1">
      <c r="B22" s="1" t="s">
        <v>4</v>
      </c>
      <c r="C22" s="68">
        <f>+'[1]Titolo2 SpeseIn C.capit.Miss.10'!$Y$61</f>
        <v>220000</v>
      </c>
      <c r="D22" s="68">
        <f>+'[1]Titolo2 SpeseIn C.capit.Miss.10'!$Y$88</f>
        <v>0</v>
      </c>
      <c r="E22" s="68">
        <f>+'[1]Titolo2 SpeseIn C.capit.Miss.10'!$Y$137</f>
        <v>211000</v>
      </c>
      <c r="F22" s="5">
        <f t="shared" si="2"/>
        <v>431000</v>
      </c>
    </row>
    <row r="23" spans="2:9" ht="16.5" thickBot="1">
      <c r="B23" s="6" t="s">
        <v>8</v>
      </c>
      <c r="C23" s="7">
        <f>SUM(C18:C22)</f>
        <v>6475753.3699999992</v>
      </c>
      <c r="D23" s="7">
        <f t="shared" ref="D23:E23" si="3">SUM(D18:D22)</f>
        <v>0</v>
      </c>
      <c r="E23" s="7">
        <f t="shared" si="3"/>
        <v>211000</v>
      </c>
      <c r="F23" s="7">
        <f>SUM(F18:F22)</f>
        <v>6686753.3699999992</v>
      </c>
    </row>
    <row r="24" spans="2:9">
      <c r="F24" s="45"/>
    </row>
    <row r="25" spans="2:9">
      <c r="B25" s="82"/>
      <c r="C25" s="82"/>
      <c r="D25" s="82"/>
      <c r="E25" s="82"/>
      <c r="F25" s="82"/>
    </row>
    <row r="26" spans="2:9">
      <c r="B26" s="76" t="s">
        <v>77</v>
      </c>
      <c r="C26" s="76"/>
      <c r="D26" s="76"/>
      <c r="E26" s="76"/>
      <c r="F26" s="76"/>
    </row>
    <row r="27" spans="2:9" ht="47.45" customHeight="1">
      <c r="B27" s="23" t="s">
        <v>20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9" ht="15" customHeight="1">
      <c r="B28" s="1" t="s">
        <v>0</v>
      </c>
      <c r="C28" s="68">
        <f>SUM(C8,C18)</f>
        <v>1897925.42</v>
      </c>
      <c r="D28" s="68">
        <f t="shared" ref="D28:E28" si="4">SUM(D8,D18)</f>
        <v>0</v>
      </c>
      <c r="E28" s="68">
        <f t="shared" si="4"/>
        <v>0</v>
      </c>
      <c r="F28" s="5">
        <f t="shared" ref="F28:F32" si="5">SUM(C28:E28)</f>
        <v>1897925.42</v>
      </c>
      <c r="G28" s="8"/>
      <c r="H28" s="8"/>
      <c r="I28" s="8"/>
    </row>
    <row r="29" spans="2:9" ht="15" customHeight="1">
      <c r="B29" s="1" t="s">
        <v>1</v>
      </c>
      <c r="C29" s="68">
        <f t="shared" ref="C29:C32" si="6">SUM(C9,C19)</f>
        <v>361743607.56000012</v>
      </c>
      <c r="D29" s="68">
        <f t="shared" ref="D29:E29" si="7">SUM(D9,D19)</f>
        <v>226294342.82000002</v>
      </c>
      <c r="E29" s="68">
        <f t="shared" si="7"/>
        <v>216341125.10000002</v>
      </c>
      <c r="F29" s="5">
        <f t="shared" si="5"/>
        <v>804379075.48000014</v>
      </c>
      <c r="G29" s="8"/>
      <c r="H29" s="8"/>
      <c r="I29" s="8"/>
    </row>
    <row r="30" spans="2:9" ht="15" customHeight="1">
      <c r="B30" s="1" t="s">
        <v>2</v>
      </c>
      <c r="C30" s="68">
        <f t="shared" si="6"/>
        <v>432588.35</v>
      </c>
      <c r="D30" s="68">
        <f t="shared" ref="D30:E30" si="8">SUM(D10,D20)</f>
        <v>6622902</v>
      </c>
      <c r="E30" s="68">
        <f t="shared" si="8"/>
        <v>30000</v>
      </c>
      <c r="F30" s="5">
        <f t="shared" si="5"/>
        <v>7085490.3499999996</v>
      </c>
      <c r="G30" s="8"/>
      <c r="H30" s="8"/>
      <c r="I30" s="8"/>
    </row>
    <row r="31" spans="2:9" ht="15" customHeight="1">
      <c r="B31" s="1" t="s">
        <v>3</v>
      </c>
      <c r="C31" s="68">
        <f t="shared" si="6"/>
        <v>541762.15</v>
      </c>
      <c r="D31" s="68">
        <f t="shared" ref="D31:E31" si="9">SUM(D11,D21)</f>
        <v>0</v>
      </c>
      <c r="E31" s="68">
        <f t="shared" si="9"/>
        <v>93798.76</v>
      </c>
      <c r="F31" s="5">
        <f t="shared" si="5"/>
        <v>635560.91</v>
      </c>
      <c r="G31" s="8"/>
      <c r="H31" s="8"/>
      <c r="I31" s="8"/>
    </row>
    <row r="32" spans="2:9" ht="15" customHeight="1" thickBot="1">
      <c r="B32" s="1" t="s">
        <v>4</v>
      </c>
      <c r="C32" s="68">
        <f t="shared" si="6"/>
        <v>351574709.38</v>
      </c>
      <c r="D32" s="68">
        <f t="shared" ref="D32:E32" si="10">SUM(D12,D22)</f>
        <v>139244932.5</v>
      </c>
      <c r="E32" s="68">
        <f t="shared" si="10"/>
        <v>184213837.61000001</v>
      </c>
      <c r="F32" s="5">
        <f t="shared" si="5"/>
        <v>675033479.49000001</v>
      </c>
      <c r="G32" s="8"/>
      <c r="H32" s="8"/>
      <c r="I32" s="8"/>
    </row>
    <row r="33" spans="2:9" ht="16.5" thickBot="1">
      <c r="B33" s="6" t="s">
        <v>8</v>
      </c>
      <c r="C33" s="7">
        <f>SUM(C28:C32)</f>
        <v>716190592.86000013</v>
      </c>
      <c r="D33" s="7">
        <f t="shared" ref="D33:E33" si="11">SUM(D28:D32)</f>
        <v>372162177.32000005</v>
      </c>
      <c r="E33" s="7">
        <f t="shared" si="11"/>
        <v>400678761.47000003</v>
      </c>
      <c r="F33" s="60">
        <f>SUM(F28:F32)</f>
        <v>1489031531.6500001</v>
      </c>
      <c r="G33" s="8"/>
      <c r="H33" s="8"/>
      <c r="I33" s="8"/>
    </row>
    <row r="34" spans="2:9">
      <c r="B34" s="35"/>
      <c r="C34" s="35"/>
      <c r="D34" s="35"/>
      <c r="E34" s="35"/>
      <c r="F34" s="44"/>
    </row>
    <row r="35" spans="2:9">
      <c r="B35" s="81"/>
      <c r="C35" s="81"/>
      <c r="D35" s="81"/>
      <c r="E35" s="81"/>
      <c r="F35" s="81"/>
    </row>
    <row r="36" spans="2:9">
      <c r="B36" s="76" t="s">
        <v>43</v>
      </c>
      <c r="C36" s="83"/>
      <c r="D36" s="83"/>
      <c r="E36" s="83"/>
      <c r="F36" s="83"/>
    </row>
    <row r="37" spans="2:9" ht="46.9" customHeight="1">
      <c r="B37" s="23" t="s">
        <v>20</v>
      </c>
      <c r="C37" s="4" t="s">
        <v>5</v>
      </c>
      <c r="D37" s="4" t="s">
        <v>6</v>
      </c>
      <c r="E37" s="4" t="s">
        <v>7</v>
      </c>
      <c r="F37" s="4" t="s">
        <v>10</v>
      </c>
    </row>
    <row r="38" spans="2:9" ht="15" customHeight="1">
      <c r="B38" s="1" t="s">
        <v>0</v>
      </c>
      <c r="C38" s="68">
        <f>+'[1]Titolo2 SpeseIn C.capit.Miss.10'!$AU$61</f>
        <v>1467593.4100000001</v>
      </c>
      <c r="D38" s="68">
        <f>+'[1]Titolo2 SpeseIn C.capit.Miss.10'!$AU$88</f>
        <v>0</v>
      </c>
      <c r="E38" s="68">
        <f>+'[1]Titolo2 SpeseIn C.capit.Miss.10'!$AU$137</f>
        <v>0</v>
      </c>
      <c r="F38" s="5">
        <f t="shared" ref="F38:F42" si="12">SUM(C38:E38)</f>
        <v>1467593.4100000001</v>
      </c>
    </row>
    <row r="39" spans="2:9" ht="15" customHeight="1">
      <c r="B39" s="1" t="s">
        <v>1</v>
      </c>
      <c r="C39" s="68">
        <f>+'[1]Titolo2 SpeseIn C.capit.Miss.10'!$AW$61</f>
        <v>325327337.73000002</v>
      </c>
      <c r="D39" s="68">
        <f>+'[1]Titolo2 SpeseIn C.capit.Miss.10'!$AW$88</f>
        <v>79535077.519999996</v>
      </c>
      <c r="E39" s="68">
        <f>+'[1]Titolo2 SpeseIn C.capit.Miss.10'!$AW$137</f>
        <v>97376728.390000001</v>
      </c>
      <c r="F39" s="5">
        <f t="shared" si="12"/>
        <v>502239143.63999999</v>
      </c>
    </row>
    <row r="40" spans="2:9" ht="15" customHeight="1">
      <c r="B40" s="1" t="s">
        <v>2</v>
      </c>
      <c r="C40" s="68">
        <f>+'[1]Titolo2 SpeseIn C.capit.Miss.10'!$AY$61</f>
        <v>432526.47</v>
      </c>
      <c r="D40" s="68">
        <f>+'[1]Titolo2 SpeseIn C.capit.Miss.10'!$AY$88</f>
        <v>408254</v>
      </c>
      <c r="E40" s="68">
        <f>+'[1]Titolo2 SpeseIn C.capit.Miss.10'!$AY$137</f>
        <v>0</v>
      </c>
      <c r="F40" s="5">
        <f t="shared" si="12"/>
        <v>840780.47</v>
      </c>
    </row>
    <row r="41" spans="2:9" ht="15" customHeight="1">
      <c r="B41" s="1" t="s">
        <v>3</v>
      </c>
      <c r="C41" s="68">
        <f>+'[1]Titolo2 SpeseIn C.capit.Miss.10'!$BA$61</f>
        <v>405233.18</v>
      </c>
      <c r="D41" s="68">
        <f>+'[1]Titolo2 SpeseIn C.capit.Miss.10'!$BA$88</f>
        <v>0</v>
      </c>
      <c r="E41" s="68">
        <f>+'[1]Titolo2 SpeseIn C.capit.Miss.10'!$BA$137</f>
        <v>2928</v>
      </c>
      <c r="F41" s="5">
        <f t="shared" si="12"/>
        <v>408161.18</v>
      </c>
    </row>
    <row r="42" spans="2:9" ht="15" customHeight="1" thickBot="1">
      <c r="B42" s="1" t="s">
        <v>4</v>
      </c>
      <c r="C42" s="68">
        <f>+'[1]Titolo2 SpeseIn C.capit.Miss.10'!$BC$61</f>
        <v>268367455.21999994</v>
      </c>
      <c r="D42" s="68">
        <f>+'[1]Titolo2 SpeseIn C.capit.Miss.10'!$BC$88</f>
        <v>94627519.50999999</v>
      </c>
      <c r="E42" s="68">
        <f>+'[1]Titolo2 SpeseIn C.capit.Miss.10'!$BC$137</f>
        <v>117097581.53999999</v>
      </c>
      <c r="F42" s="5">
        <f t="shared" si="12"/>
        <v>480092556.26999986</v>
      </c>
    </row>
    <row r="43" spans="2:9" ht="16.5" thickBot="1">
      <c r="B43" s="6" t="s">
        <v>8</v>
      </c>
      <c r="C43" s="7">
        <f>SUM(C38:C42)</f>
        <v>596000146.00999999</v>
      </c>
      <c r="D43" s="7">
        <f t="shared" ref="D43:E43" si="13">SUM(D38:D42)</f>
        <v>174570851.02999997</v>
      </c>
      <c r="E43" s="7">
        <f t="shared" si="13"/>
        <v>214477237.93000001</v>
      </c>
      <c r="F43" s="60">
        <f>SUM(F38:F42)</f>
        <v>985048234.96999991</v>
      </c>
    </row>
    <row r="44" spans="2:9">
      <c r="F44" s="45" t="s">
        <v>9</v>
      </c>
    </row>
    <row r="45" spans="2:9">
      <c r="B45" s="82"/>
      <c r="C45" s="82"/>
      <c r="D45" s="82"/>
      <c r="E45" s="82"/>
      <c r="F45" s="82"/>
    </row>
    <row r="46" spans="2:9">
      <c r="B46" s="24" t="s">
        <v>44</v>
      </c>
      <c r="C46" s="25"/>
      <c r="D46" s="25"/>
      <c r="E46" s="25"/>
      <c r="F46" s="25"/>
    </row>
    <row r="47" spans="2:9" ht="46.9" customHeight="1">
      <c r="B47" s="23" t="s">
        <v>20</v>
      </c>
      <c r="C47" s="4" t="s">
        <v>5</v>
      </c>
      <c r="D47" s="4" t="s">
        <v>6</v>
      </c>
      <c r="E47" s="4" t="s">
        <v>7</v>
      </c>
      <c r="F47" s="4" t="s">
        <v>10</v>
      </c>
    </row>
    <row r="48" spans="2:9" ht="15" customHeight="1">
      <c r="B48" s="1" t="s">
        <v>0</v>
      </c>
      <c r="C48" s="68">
        <f>+'[1]Titolo2 SpeseIn C.capit.Miss.10'!$BJ$61</f>
        <v>0</v>
      </c>
      <c r="D48" s="68">
        <f>+'[1]Titolo2 SpeseIn C.capit.Miss.10'!$BJ$88</f>
        <v>0</v>
      </c>
      <c r="E48" s="68">
        <f>+'[1]Titolo2 SpeseIn C.capit.Miss.10'!$BJ$137</f>
        <v>0</v>
      </c>
      <c r="F48" s="5">
        <f t="shared" ref="F48:F52" si="14">SUM(C48:E48)</f>
        <v>0</v>
      </c>
    </row>
    <row r="49" spans="2:6" ht="15" customHeight="1">
      <c r="B49" s="1" t="s">
        <v>1</v>
      </c>
      <c r="C49" s="68">
        <f>+'[1]Titolo2 SpeseIn C.capit.Miss.10'!$BL$61</f>
        <v>3480978.5900000003</v>
      </c>
      <c r="D49" s="68">
        <f>+'[1]Titolo2 SpeseIn C.capit.Miss.10'!$BL$88</f>
        <v>0</v>
      </c>
      <c r="E49" s="68">
        <f>+'[1]Titolo2 SpeseIn C.capit.Miss.10'!$BL$137</f>
        <v>0</v>
      </c>
      <c r="F49" s="5">
        <f t="shared" si="14"/>
        <v>3480978.5900000003</v>
      </c>
    </row>
    <row r="50" spans="2:6" ht="15" customHeight="1">
      <c r="B50" s="1" t="s">
        <v>2</v>
      </c>
      <c r="C50" s="68">
        <f>+'[1]Titolo2 SpeseIn C.capit.Miss.10'!$BN$61</f>
        <v>0</v>
      </c>
      <c r="D50" s="68">
        <f>+'[1]Titolo2 SpeseIn C.capit.Miss.10'!$BN$88</f>
        <v>0</v>
      </c>
      <c r="E50" s="68">
        <f>+'[1]Titolo2 SpeseIn C.capit.Miss.10'!$BN$137</f>
        <v>0</v>
      </c>
      <c r="F50" s="5">
        <f t="shared" si="14"/>
        <v>0</v>
      </c>
    </row>
    <row r="51" spans="2:6" ht="15" customHeight="1">
      <c r="B51" s="1" t="s">
        <v>3</v>
      </c>
      <c r="C51" s="68">
        <f>+'[1]Titolo2 SpeseIn C.capit.Miss.10'!$BP$61</f>
        <v>0</v>
      </c>
      <c r="D51" s="68">
        <f>+'[1]Titolo2 SpeseIn C.capit.Miss.10'!$BP$88</f>
        <v>0</v>
      </c>
      <c r="E51" s="68">
        <f>+'[1]Titolo2 SpeseIn C.capit.Miss.10'!$BP$137</f>
        <v>0</v>
      </c>
      <c r="F51" s="5">
        <f t="shared" si="14"/>
        <v>0</v>
      </c>
    </row>
    <row r="52" spans="2:6" ht="15" customHeight="1" thickBot="1">
      <c r="B52" s="1" t="s">
        <v>4</v>
      </c>
      <c r="C52" s="68">
        <f>+'[1]Titolo2 SpeseIn C.capit.Miss.10'!$BR$61</f>
        <v>0</v>
      </c>
      <c r="D52" s="68">
        <f>+'[1]Titolo2 SpeseIn C.capit.Miss.10'!$BR$88</f>
        <v>590321.51</v>
      </c>
      <c r="E52" s="68">
        <f>+'[1]Titolo2 SpeseIn C.capit.Miss.10'!$BR$137</f>
        <v>77000</v>
      </c>
      <c r="F52" s="5">
        <f t="shared" si="14"/>
        <v>667321.51</v>
      </c>
    </row>
    <row r="53" spans="2:6" ht="16.5" thickBot="1">
      <c r="B53" s="6" t="s">
        <v>8</v>
      </c>
      <c r="C53" s="7">
        <f>SUM(C48:C52)</f>
        <v>3480978.5900000003</v>
      </c>
      <c r="D53" s="7">
        <f t="shared" ref="D53:E53" si="15">SUM(D48:D52)</f>
        <v>590321.51</v>
      </c>
      <c r="E53" s="7">
        <f t="shared" si="15"/>
        <v>77000</v>
      </c>
      <c r="F53" s="60">
        <f>SUM(F48:F52)</f>
        <v>4148300.1000000006</v>
      </c>
    </row>
    <row r="54" spans="2:6">
      <c r="F54" s="45" t="s">
        <v>9</v>
      </c>
    </row>
    <row r="55" spans="2:6">
      <c r="B55" s="82"/>
      <c r="C55" s="82"/>
      <c r="D55" s="82"/>
      <c r="E55" s="82"/>
      <c r="F55" s="82"/>
    </row>
    <row r="56" spans="2:6">
      <c r="B56" s="76" t="s">
        <v>78</v>
      </c>
      <c r="C56" s="83"/>
      <c r="D56" s="83"/>
      <c r="E56" s="83"/>
      <c r="F56" s="83"/>
    </row>
    <row r="57" spans="2:6" ht="46.15" customHeight="1">
      <c r="B57" s="23" t="s">
        <v>20</v>
      </c>
      <c r="C57" s="4" t="s">
        <v>5</v>
      </c>
      <c r="D57" s="4" t="s">
        <v>6</v>
      </c>
      <c r="E57" s="4" t="s">
        <v>7</v>
      </c>
      <c r="F57" s="4" t="s">
        <v>10</v>
      </c>
    </row>
    <row r="58" spans="2:6" ht="15" customHeight="1">
      <c r="B58" s="1" t="s">
        <v>0</v>
      </c>
      <c r="C58" s="68">
        <f>SUM(C38,C48)</f>
        <v>1467593.4100000001</v>
      </c>
      <c r="D58" s="68">
        <f t="shared" ref="D58:E58" si="16">SUM(D38,D48)</f>
        <v>0</v>
      </c>
      <c r="E58" s="68">
        <f t="shared" si="16"/>
        <v>0</v>
      </c>
      <c r="F58" s="5">
        <f t="shared" ref="F58:F59" si="17">SUM(C58:E58)</f>
        <v>1467593.4100000001</v>
      </c>
    </row>
    <row r="59" spans="2:6" ht="15" customHeight="1">
      <c r="B59" s="1" t="s">
        <v>1</v>
      </c>
      <c r="C59" s="68">
        <f t="shared" ref="C59:E62" si="18">SUM(C39,C49)</f>
        <v>328808316.31999999</v>
      </c>
      <c r="D59" s="68">
        <f t="shared" si="18"/>
        <v>79535077.519999996</v>
      </c>
      <c r="E59" s="68">
        <f t="shared" si="18"/>
        <v>97376728.390000001</v>
      </c>
      <c r="F59" s="5">
        <f t="shared" si="17"/>
        <v>505720122.22999996</v>
      </c>
    </row>
    <row r="60" spans="2:6" ht="15" customHeight="1">
      <c r="B60" s="1" t="s">
        <v>2</v>
      </c>
      <c r="C60" s="68">
        <f t="shared" si="18"/>
        <v>432526.47</v>
      </c>
      <c r="D60" s="68">
        <f t="shared" si="18"/>
        <v>408254</v>
      </c>
      <c r="E60" s="68">
        <f t="shared" si="18"/>
        <v>0</v>
      </c>
      <c r="F60" s="5">
        <f>SUM(C60:E60)</f>
        <v>840780.47</v>
      </c>
    </row>
    <row r="61" spans="2:6" ht="15" customHeight="1">
      <c r="B61" s="1" t="s">
        <v>3</v>
      </c>
      <c r="C61" s="68">
        <f t="shared" si="18"/>
        <v>405233.18</v>
      </c>
      <c r="D61" s="68">
        <f t="shared" si="18"/>
        <v>0</v>
      </c>
      <c r="E61" s="68">
        <f t="shared" si="18"/>
        <v>2928</v>
      </c>
      <c r="F61" s="5">
        <f>SUM(C61:E61)</f>
        <v>408161.18</v>
      </c>
    </row>
    <row r="62" spans="2:6" ht="15" customHeight="1" thickBot="1">
      <c r="B62" s="1" t="s">
        <v>4</v>
      </c>
      <c r="C62" s="68">
        <f t="shared" si="18"/>
        <v>268367455.21999994</v>
      </c>
      <c r="D62" s="68">
        <f t="shared" si="18"/>
        <v>95217841.019999996</v>
      </c>
      <c r="E62" s="68">
        <f t="shared" si="18"/>
        <v>117174581.53999999</v>
      </c>
      <c r="F62" s="5">
        <f>SUM(C62:E62)</f>
        <v>480759877.77999997</v>
      </c>
    </row>
    <row r="63" spans="2:6" ht="16.5" thickBot="1">
      <c r="B63" s="6" t="s">
        <v>8</v>
      </c>
      <c r="C63" s="7">
        <f>SUM(C58:C62)</f>
        <v>599481124.60000002</v>
      </c>
      <c r="D63" s="7">
        <f>SUM(D58:D62)</f>
        <v>175161172.53999999</v>
      </c>
      <c r="E63" s="7">
        <f>SUM(E58:E62)</f>
        <v>214554237.93000001</v>
      </c>
      <c r="F63" s="60">
        <f>SUM(F58:F62)</f>
        <v>989196535.06999993</v>
      </c>
    </row>
    <row r="64" spans="2:6">
      <c r="B64" s="35"/>
      <c r="C64" s="35"/>
      <c r="D64" s="35"/>
      <c r="E64" s="35"/>
      <c r="F64" s="44" t="s">
        <v>9</v>
      </c>
    </row>
    <row r="65" spans="2:6">
      <c r="B65" s="81"/>
      <c r="C65" s="81"/>
      <c r="D65" s="81"/>
      <c r="E65" s="81"/>
      <c r="F65" s="81"/>
    </row>
    <row r="66" spans="2:6">
      <c r="B66" s="76" t="s">
        <v>21</v>
      </c>
      <c r="C66" s="76"/>
      <c r="D66" s="76"/>
      <c r="E66" s="76"/>
      <c r="F66" s="76"/>
    </row>
    <row r="67" spans="2:6" ht="48.6" customHeight="1">
      <c r="B67" s="23" t="s">
        <v>20</v>
      </c>
      <c r="C67" s="4" t="s">
        <v>5</v>
      </c>
      <c r="D67" s="4" t="s">
        <v>6</v>
      </c>
      <c r="E67" s="4" t="s">
        <v>7</v>
      </c>
      <c r="F67" s="4" t="s">
        <v>10</v>
      </c>
    </row>
    <row r="68" spans="2:6" ht="15" customHeight="1">
      <c r="B68" s="1" t="s">
        <v>0</v>
      </c>
      <c r="C68" s="68">
        <f>+'[1]Titolo2 SpeseIn C.capit.Miss.10'!$CN$61</f>
        <v>7301.72</v>
      </c>
      <c r="D68" s="68">
        <f>+'[1]Titolo2 SpeseIn C.capit.Miss.10'!$CN$88</f>
        <v>0</v>
      </c>
      <c r="E68" s="68">
        <f>+'[1]Titolo2 SpeseIn C.capit.Miss.10'!$CN$137</f>
        <v>3432349.17</v>
      </c>
      <c r="F68" s="5">
        <f t="shared" ref="F68:F72" si="19">SUM(C68:E68)</f>
        <v>3439650.89</v>
      </c>
    </row>
    <row r="69" spans="2:6" ht="15" customHeight="1">
      <c r="B69" s="1" t="s">
        <v>1</v>
      </c>
      <c r="C69" s="68">
        <f>+'[1]Titolo2 SpeseIn C.capit.Miss.10'!$CP$61</f>
        <v>50896215.460000001</v>
      </c>
      <c r="D69" s="68">
        <f>+'[1]Titolo2 SpeseIn C.capit.Miss.10'!$CP$88</f>
        <v>26281809.940000005</v>
      </c>
      <c r="E69" s="68">
        <f>+'[1]Titolo2 SpeseIn C.capit.Miss.10'!$CP$137</f>
        <v>87017881.719999984</v>
      </c>
      <c r="F69" s="5">
        <f t="shared" si="19"/>
        <v>164195907.12</v>
      </c>
    </row>
    <row r="70" spans="2:6" ht="15" customHeight="1">
      <c r="B70" s="1" t="s">
        <v>2</v>
      </c>
      <c r="C70" s="68">
        <f>+'[1]Titolo2 SpeseIn C.capit.Miss.10'!$CR$61</f>
        <v>157533.47</v>
      </c>
      <c r="D70" s="68">
        <f>+'[1]Titolo2 SpeseIn C.capit.Miss.10'!$CR$88</f>
        <v>1824</v>
      </c>
      <c r="E70" s="68">
        <f>+'[1]Titolo2 SpeseIn C.capit.Miss.10'!$CR$137</f>
        <v>12597.63</v>
      </c>
      <c r="F70" s="5">
        <f t="shared" si="19"/>
        <v>171955.1</v>
      </c>
    </row>
    <row r="71" spans="2:6" ht="15" customHeight="1">
      <c r="B71" s="1" t="s">
        <v>3</v>
      </c>
      <c r="C71" s="68">
        <f>+'[1]Titolo2 SpeseIn C.capit.Miss.10'!$CT$61</f>
        <v>5270.4</v>
      </c>
      <c r="D71" s="68">
        <f>+'[1]Titolo2 SpeseIn C.capit.Miss.10'!$CT$88</f>
        <v>0</v>
      </c>
      <c r="E71" s="68">
        <f>+'[1]Titolo2 SpeseIn C.capit.Miss.10'!$CT$137</f>
        <v>273387.25</v>
      </c>
      <c r="F71" s="5">
        <f t="shared" si="19"/>
        <v>278657.65000000002</v>
      </c>
    </row>
    <row r="72" spans="2:6" ht="15" customHeight="1" thickBot="1">
      <c r="B72" s="1" t="s">
        <v>4</v>
      </c>
      <c r="C72" s="68">
        <f>+'[1]Titolo2 SpeseIn C.capit.Miss.10'!$CV$61</f>
        <v>74352790.659999996</v>
      </c>
      <c r="D72" s="68">
        <f>+'[1]Titolo2 SpeseIn C.capit.Miss.10'!$CV$88</f>
        <v>34537357.609999999</v>
      </c>
      <c r="E72" s="68">
        <f>+'[1]Titolo2 SpeseIn C.capit.Miss.10'!$CV$137</f>
        <v>49171266.609999999</v>
      </c>
      <c r="F72" s="5">
        <f t="shared" si="19"/>
        <v>158061414.88</v>
      </c>
    </row>
    <row r="73" spans="2:6" ht="16.5" thickBot="1">
      <c r="B73" s="6" t="s">
        <v>8</v>
      </c>
      <c r="C73" s="7">
        <f>SUM(C68:C72)</f>
        <v>125419111.70999999</v>
      </c>
      <c r="D73" s="7">
        <f t="shared" ref="D73:E73" si="20">SUM(D68:D72)</f>
        <v>60820991.550000004</v>
      </c>
      <c r="E73" s="7">
        <f t="shared" si="20"/>
        <v>139907482.38</v>
      </c>
      <c r="F73" s="60">
        <f>SUM(F68:F72)</f>
        <v>326147585.63999999</v>
      </c>
    </row>
    <row r="74" spans="2:6">
      <c r="F74" s="45" t="s">
        <v>9</v>
      </c>
    </row>
    <row r="75" spans="2:6">
      <c r="B75" s="82"/>
      <c r="C75" s="82"/>
      <c r="D75" s="82"/>
      <c r="E75" s="82"/>
      <c r="F75" s="82"/>
    </row>
    <row r="76" spans="2:6">
      <c r="B76" s="80" t="s">
        <v>46</v>
      </c>
      <c r="C76" s="80"/>
      <c r="D76" s="80"/>
      <c r="E76" s="80"/>
      <c r="F76" s="80"/>
    </row>
    <row r="77" spans="2:6" ht="47.45" customHeight="1">
      <c r="B77" s="23" t="s">
        <v>20</v>
      </c>
      <c r="C77" s="4" t="s">
        <v>5</v>
      </c>
      <c r="D77" s="4" t="s">
        <v>6</v>
      </c>
      <c r="E77" s="4" t="s">
        <v>7</v>
      </c>
      <c r="F77" s="4" t="s">
        <v>10</v>
      </c>
    </row>
    <row r="78" spans="2:6" ht="15" customHeight="1">
      <c r="B78" s="1" t="s">
        <v>0</v>
      </c>
      <c r="C78" s="68">
        <f>+'[1]Titolo2 SpeseIn C.capit.Miss.10'!$DC$61</f>
        <v>0</v>
      </c>
      <c r="D78" s="68">
        <f>+'[1]Titolo2 SpeseIn C.capit.Miss.10'!$DC$88</f>
        <v>0</v>
      </c>
      <c r="E78" s="68">
        <f>+'[1]Titolo2 SpeseIn C.capit.Miss.10'!$DC$137</f>
        <v>0</v>
      </c>
      <c r="F78" s="5">
        <f t="shared" ref="F78:F82" si="21">SUM(C78:E78)</f>
        <v>0</v>
      </c>
    </row>
    <row r="79" spans="2:6" ht="15" customHeight="1">
      <c r="B79" s="1" t="s">
        <v>1</v>
      </c>
      <c r="C79" s="68">
        <f>+'[1]Titolo2 SpeseIn C.capit.Miss.10'!$DE$61</f>
        <v>6040183.1900000004</v>
      </c>
      <c r="D79" s="68">
        <f>+'[1]Titolo2 SpeseIn C.capit.Miss.10'!$DE$88</f>
        <v>0</v>
      </c>
      <c r="E79" s="68">
        <f>+'[1]Titolo2 SpeseIn C.capit.Miss.10'!$DE$137</f>
        <v>0</v>
      </c>
      <c r="F79" s="5">
        <f t="shared" si="21"/>
        <v>6040183.1900000004</v>
      </c>
    </row>
    <row r="80" spans="2:6" ht="15" customHeight="1">
      <c r="B80" s="1" t="s">
        <v>2</v>
      </c>
      <c r="C80" s="68">
        <f>+'[1]Titolo2 SpeseIn C.capit.Miss.10'!$DG$61</f>
        <v>0</v>
      </c>
      <c r="D80" s="68">
        <f>+'[1]Titolo2 SpeseIn C.capit.Miss.10'!$DG$88</f>
        <v>0</v>
      </c>
      <c r="E80" s="68">
        <f>+'[1]Titolo2 SpeseIn C.capit.Miss.10'!$DG$137</f>
        <v>0</v>
      </c>
      <c r="F80" s="5">
        <f t="shared" si="21"/>
        <v>0</v>
      </c>
    </row>
    <row r="81" spans="2:7" ht="15" customHeight="1">
      <c r="B81" s="1" t="s">
        <v>3</v>
      </c>
      <c r="C81" s="68">
        <f>+'[1]Titolo2 SpeseIn C.capit.Miss.10'!$DI$61</f>
        <v>0</v>
      </c>
      <c r="D81" s="68">
        <f>+'[1]Titolo2 SpeseIn C.capit.Miss.10'!$DI$88</f>
        <v>0</v>
      </c>
      <c r="E81" s="68">
        <f>+'[1]Titolo2 SpeseIn C.capit.Miss.10'!$DI$137</f>
        <v>0</v>
      </c>
      <c r="F81" s="5">
        <f t="shared" si="21"/>
        <v>0</v>
      </c>
    </row>
    <row r="82" spans="2:7" ht="15" customHeight="1" thickBot="1">
      <c r="B82" s="1" t="s">
        <v>4</v>
      </c>
      <c r="C82" s="68">
        <f>+'[1]Titolo2 SpeseIn C.capit.Miss.10'!$DK$61</f>
        <v>4468533</v>
      </c>
      <c r="D82" s="68">
        <f>+'[1]Titolo2 SpeseIn C.capit.Miss.10'!$DK$88</f>
        <v>0</v>
      </c>
      <c r="E82" s="68">
        <f>+'[1]Titolo2 SpeseIn C.capit.Miss.10'!$DK$137</f>
        <v>0</v>
      </c>
      <c r="F82" s="5">
        <f t="shared" si="21"/>
        <v>4468533</v>
      </c>
    </row>
    <row r="83" spans="2:7" ht="16.5" thickBot="1">
      <c r="B83" s="6" t="s">
        <v>8</v>
      </c>
      <c r="C83" s="7">
        <f>SUM(C78:C82)</f>
        <v>10508716.190000001</v>
      </c>
      <c r="D83" s="7">
        <f t="shared" ref="D83:E83" si="22">SUM(D78:D82)</f>
        <v>0</v>
      </c>
      <c r="E83" s="7">
        <f t="shared" si="22"/>
        <v>0</v>
      </c>
      <c r="F83" s="60">
        <f>SUM(F78:F82)</f>
        <v>10508716.190000001</v>
      </c>
    </row>
    <row r="84" spans="2:7">
      <c r="F84" s="45" t="s">
        <v>9</v>
      </c>
    </row>
    <row r="85" spans="2:7">
      <c r="B85" s="82"/>
      <c r="C85" s="82"/>
      <c r="D85" s="82"/>
      <c r="E85" s="82"/>
      <c r="F85" s="82"/>
    </row>
    <row r="86" spans="2:7">
      <c r="B86" s="76" t="s">
        <v>79</v>
      </c>
      <c r="C86" s="76"/>
      <c r="D86" s="76"/>
      <c r="E86" s="76"/>
      <c r="F86" s="76"/>
    </row>
    <row r="87" spans="2:7" ht="46.9" customHeight="1">
      <c r="B87" s="23" t="s">
        <v>20</v>
      </c>
      <c r="C87" s="4" t="s">
        <v>5</v>
      </c>
      <c r="D87" s="4" t="s">
        <v>6</v>
      </c>
      <c r="E87" s="4" t="s">
        <v>7</v>
      </c>
      <c r="F87" s="4" t="s">
        <v>10</v>
      </c>
    </row>
    <row r="88" spans="2:7" ht="15" customHeight="1">
      <c r="B88" s="1" t="s">
        <v>0</v>
      </c>
      <c r="C88" s="68">
        <f>SUM(C68,C78)</f>
        <v>7301.72</v>
      </c>
      <c r="D88" s="68">
        <f t="shared" ref="D88:E88" si="23">SUM(D68,D78)</f>
        <v>0</v>
      </c>
      <c r="E88" s="68">
        <f t="shared" si="23"/>
        <v>3432349.17</v>
      </c>
      <c r="F88" s="5">
        <f>SUM(C88:E88)</f>
        <v>3439650.89</v>
      </c>
      <c r="G88" s="8"/>
    </row>
    <row r="89" spans="2:7" ht="15" customHeight="1">
      <c r="B89" s="1" t="s">
        <v>1</v>
      </c>
      <c r="C89" s="68">
        <f t="shared" ref="C89:E92" si="24">SUM(C69,C79)</f>
        <v>56936398.649999999</v>
      </c>
      <c r="D89" s="68">
        <f t="shared" si="24"/>
        <v>26281809.940000005</v>
      </c>
      <c r="E89" s="68">
        <f t="shared" si="24"/>
        <v>87017881.719999984</v>
      </c>
      <c r="F89" s="5">
        <f t="shared" ref="F89:F92" si="25">SUM(C89:E89)</f>
        <v>170236090.31</v>
      </c>
      <c r="G89" s="8"/>
    </row>
    <row r="90" spans="2:7" ht="15" customHeight="1">
      <c r="B90" s="1" t="s">
        <v>2</v>
      </c>
      <c r="C90" s="68">
        <f t="shared" si="24"/>
        <v>157533.47</v>
      </c>
      <c r="D90" s="68">
        <f t="shared" si="24"/>
        <v>1824</v>
      </c>
      <c r="E90" s="68">
        <f t="shared" si="24"/>
        <v>12597.63</v>
      </c>
      <c r="F90" s="5">
        <f>SUM(C88:E88)</f>
        <v>3439650.89</v>
      </c>
      <c r="G90" s="8"/>
    </row>
    <row r="91" spans="2:7" ht="15" customHeight="1">
      <c r="B91" s="1" t="s">
        <v>3</v>
      </c>
      <c r="C91" s="68">
        <f t="shared" si="24"/>
        <v>5270.4</v>
      </c>
      <c r="D91" s="68">
        <f t="shared" si="24"/>
        <v>0</v>
      </c>
      <c r="E91" s="68">
        <f t="shared" si="24"/>
        <v>273387.25</v>
      </c>
      <c r="F91" s="5">
        <f t="shared" si="25"/>
        <v>278657.65000000002</v>
      </c>
      <c r="G91" s="8"/>
    </row>
    <row r="92" spans="2:7" ht="15" customHeight="1" thickBot="1">
      <c r="B92" s="1" t="s">
        <v>4</v>
      </c>
      <c r="C92" s="68">
        <f t="shared" si="24"/>
        <v>78821323.659999996</v>
      </c>
      <c r="D92" s="68">
        <f t="shared" si="24"/>
        <v>34537357.609999999</v>
      </c>
      <c r="E92" s="68">
        <f t="shared" si="24"/>
        <v>49171266.609999999</v>
      </c>
      <c r="F92" s="5">
        <f t="shared" si="25"/>
        <v>162529947.88</v>
      </c>
      <c r="G92" s="8"/>
    </row>
    <row r="93" spans="2:7" ht="16.5" thickBot="1">
      <c r="B93" s="6" t="s">
        <v>8</v>
      </c>
      <c r="C93" s="7">
        <f>SUM(C88:C92)</f>
        <v>135927827.89999998</v>
      </c>
      <c r="D93" s="7">
        <f>SUM(D88:D92)</f>
        <v>60820991.550000004</v>
      </c>
      <c r="E93" s="7">
        <f>SUM(E88:E92)</f>
        <v>139907482.38</v>
      </c>
      <c r="F93" s="60">
        <f>SUM(C93:E93)</f>
        <v>336656301.82999998</v>
      </c>
      <c r="G93" s="8"/>
    </row>
    <row r="94" spans="2:7">
      <c r="B94" s="35"/>
      <c r="C94" s="35"/>
      <c r="D94" s="35"/>
      <c r="E94" s="35"/>
      <c r="F94" s="44" t="s">
        <v>9</v>
      </c>
    </row>
    <row r="95" spans="2:7">
      <c r="B95" s="81"/>
      <c r="C95" s="81"/>
      <c r="D95" s="81"/>
      <c r="E95" s="81"/>
      <c r="F95" s="81"/>
    </row>
    <row r="96" spans="2:7">
      <c r="B96" s="24" t="s">
        <v>22</v>
      </c>
      <c r="C96" s="24"/>
      <c r="D96" s="24"/>
      <c r="E96" s="24"/>
      <c r="F96" s="24"/>
    </row>
    <row r="97" spans="2:7" ht="47.45" customHeight="1">
      <c r="B97" s="23" t="s">
        <v>20</v>
      </c>
      <c r="C97" s="4" t="s">
        <v>5</v>
      </c>
      <c r="D97" s="4" t="s">
        <v>6</v>
      </c>
      <c r="E97" s="4" t="s">
        <v>7</v>
      </c>
      <c r="F97" s="4" t="s">
        <v>10</v>
      </c>
    </row>
    <row r="98" spans="2:7" ht="15" customHeight="1">
      <c r="B98" s="1" t="s">
        <v>0</v>
      </c>
      <c r="C98" s="68">
        <f>+'[1]Titolo2 SpeseIn C.capit.Miss.10'!$EG$61</f>
        <v>1474895.13</v>
      </c>
      <c r="D98" s="68">
        <f>+'[1]Titolo2 SpeseIn C.capit.Miss.10'!$EG$88</f>
        <v>0</v>
      </c>
      <c r="E98" s="68">
        <f>+'[1]Titolo2 SpeseIn C.capit.Miss.10'!$EG$137</f>
        <v>3432349.17</v>
      </c>
      <c r="F98" s="5">
        <f t="shared" ref="F98:F102" si="26">SUM(C98:E98)</f>
        <v>4907244.3</v>
      </c>
    </row>
    <row r="99" spans="2:7" ht="15" customHeight="1">
      <c r="B99" s="1" t="s">
        <v>1</v>
      </c>
      <c r="C99" s="68">
        <f>+'[1]Titolo2 SpeseIn C.capit.Miss.10'!$EI$61</f>
        <v>376223553.19000012</v>
      </c>
      <c r="D99" s="68">
        <f>+'[1]Titolo2 SpeseIn C.capit.Miss.10'!$EI$88</f>
        <v>105816887.45999999</v>
      </c>
      <c r="E99" s="68">
        <f>+'[1]Titolo2 SpeseIn C.capit.Miss.10'!$EI$137</f>
        <v>183407616.10000002</v>
      </c>
      <c r="F99" s="5">
        <f t="shared" si="26"/>
        <v>665448056.75000012</v>
      </c>
    </row>
    <row r="100" spans="2:7" ht="15" customHeight="1">
      <c r="B100" s="1" t="s">
        <v>2</v>
      </c>
      <c r="C100" s="68">
        <f>+'[1]Titolo2 SpeseIn C.capit.Miss.10'!$EK$61</f>
        <v>590059.94000000006</v>
      </c>
      <c r="D100" s="68">
        <f>+'[1]Titolo2 SpeseIn C.capit.Miss.10'!$EK$88</f>
        <v>410078</v>
      </c>
      <c r="E100" s="68">
        <f>+'[1]Titolo2 SpeseIn C.capit.Miss.10'!$EK$137</f>
        <v>12597.63</v>
      </c>
      <c r="F100" s="5">
        <f t="shared" si="26"/>
        <v>1012735.5700000001</v>
      </c>
    </row>
    <row r="101" spans="2:7" ht="15" customHeight="1">
      <c r="B101" s="1" t="s">
        <v>3</v>
      </c>
      <c r="C101" s="68">
        <f>+'[1]Titolo2 SpeseIn C.capit.Miss.10'!$EM$61</f>
        <v>410503.58</v>
      </c>
      <c r="D101" s="68">
        <f>+'[1]Titolo2 SpeseIn C.capit.Miss.10'!$EM$88</f>
        <v>0</v>
      </c>
      <c r="E101" s="68">
        <f>+'[1]Titolo2 SpeseIn C.capit.Miss.10'!$EM$137</f>
        <v>276315.25</v>
      </c>
      <c r="F101" s="5">
        <f t="shared" si="26"/>
        <v>686818.83000000007</v>
      </c>
    </row>
    <row r="102" spans="2:7" ht="15" customHeight="1" thickBot="1">
      <c r="B102" s="1" t="s">
        <v>4</v>
      </c>
      <c r="C102" s="68">
        <f>+'[1]Titolo2 SpeseIn C.capit.Miss.10'!$EO$61</f>
        <v>342720245.88</v>
      </c>
      <c r="D102" s="68">
        <f>+'[1]Titolo2 SpeseIn C.capit.Miss.10'!$EO$88</f>
        <v>121819525.00999999</v>
      </c>
      <c r="E102" s="68">
        <f>+'[1]Titolo2 SpeseIn C.capit.Miss.10'!$EO$137</f>
        <v>169404620.22999999</v>
      </c>
      <c r="F102" s="5">
        <f t="shared" si="26"/>
        <v>633944391.12</v>
      </c>
    </row>
    <row r="103" spans="2:7" ht="16.5" thickBot="1">
      <c r="B103" s="6" t="s">
        <v>8</v>
      </c>
      <c r="C103" s="7">
        <f>SUM(C98:C102)</f>
        <v>721419257.72000003</v>
      </c>
      <c r="D103" s="7">
        <f t="shared" ref="D103:E103" si="27">SUM(D98:D102)</f>
        <v>228046490.46999997</v>
      </c>
      <c r="E103" s="7">
        <f t="shared" si="27"/>
        <v>356533498.38</v>
      </c>
      <c r="F103" s="60">
        <f>SUM(F98:F102)</f>
        <v>1305999246.5700002</v>
      </c>
      <c r="G103" s="8" t="s">
        <v>9</v>
      </c>
    </row>
    <row r="104" spans="2:7">
      <c r="F104" s="45" t="s">
        <v>9</v>
      </c>
    </row>
    <row r="105" spans="2:7">
      <c r="B105" s="82"/>
      <c r="C105" s="82"/>
      <c r="D105" s="82"/>
      <c r="E105" s="82"/>
      <c r="F105" s="82"/>
    </row>
    <row r="106" spans="2:7" ht="39" customHeight="1">
      <c r="B106" s="80" t="s">
        <v>47</v>
      </c>
      <c r="C106" s="80"/>
      <c r="D106" s="80"/>
      <c r="E106" s="80"/>
      <c r="F106" s="80"/>
      <c r="G106" s="26"/>
    </row>
    <row r="107" spans="2:7" ht="47.45" customHeight="1">
      <c r="B107" s="23" t="s">
        <v>20</v>
      </c>
      <c r="C107" s="4" t="s">
        <v>5</v>
      </c>
      <c r="D107" s="4" t="s">
        <v>6</v>
      </c>
      <c r="E107" s="4" t="s">
        <v>7</v>
      </c>
      <c r="F107" s="4" t="s">
        <v>10</v>
      </c>
    </row>
    <row r="108" spans="2:7" ht="15" customHeight="1">
      <c r="B108" s="1" t="s">
        <v>0</v>
      </c>
      <c r="C108" s="68">
        <f>+'[1]Titolo2 SpeseIn C.capit.Miss.10'!$EV$61</f>
        <v>0</v>
      </c>
      <c r="D108" s="68">
        <f>+'[1]Titolo2 SpeseIn C.capit.Miss.10'!$EV$88</f>
        <v>0</v>
      </c>
      <c r="E108" s="68">
        <f>+'[1]Titolo2 SpeseIn C.capit.Miss.10'!$EV$137</f>
        <v>0</v>
      </c>
      <c r="F108" s="5">
        <f t="shared" ref="F108:F112" si="28">SUM(C108:E108)</f>
        <v>0</v>
      </c>
    </row>
    <row r="109" spans="2:7" ht="15" customHeight="1">
      <c r="B109" s="1" t="s">
        <v>1</v>
      </c>
      <c r="C109" s="68">
        <f>+'[1]Titolo2 SpeseIn C.capit.Miss.10'!$EX$61</f>
        <v>7380936.5600000005</v>
      </c>
      <c r="D109" s="68">
        <f>+'[1]Titolo2 SpeseIn C.capit.Miss.10'!$EX$88</f>
        <v>0</v>
      </c>
      <c r="E109" s="68">
        <f>+'[1]Titolo2 SpeseIn C.capit.Miss.10'!$EX$137</f>
        <v>0</v>
      </c>
      <c r="F109" s="5">
        <f t="shared" si="28"/>
        <v>7380936.5600000005</v>
      </c>
    </row>
    <row r="110" spans="2:7" ht="15" customHeight="1">
      <c r="B110" s="1" t="s">
        <v>2</v>
      </c>
      <c r="C110" s="68">
        <f>+'[1]Titolo2 SpeseIn C.capit.Miss.10'!$EZ$61</f>
        <v>0</v>
      </c>
      <c r="D110" s="68">
        <f>+'[1]Titolo2 SpeseIn C.capit.Miss.10'!$EZ$88</f>
        <v>0</v>
      </c>
      <c r="E110" s="68">
        <f>+'[1]Titolo2 SpeseIn C.capit.Miss.10'!$EZ$137</f>
        <v>0</v>
      </c>
      <c r="F110" s="5">
        <f t="shared" si="28"/>
        <v>0</v>
      </c>
    </row>
    <row r="111" spans="2:7" ht="15" customHeight="1">
      <c r="B111" s="1" t="s">
        <v>3</v>
      </c>
      <c r="C111" s="68">
        <f>+'[1]Titolo2 SpeseIn C.capit.Miss.10'!$FB$61</f>
        <v>0</v>
      </c>
      <c r="D111" s="68">
        <f>+'[1]Titolo2 SpeseIn C.capit.Miss.10'!$FB$88</f>
        <v>0</v>
      </c>
      <c r="E111" s="68">
        <f>+'[1]Titolo2 SpeseIn C.capit.Miss.10'!$FB$137</f>
        <v>116761.45</v>
      </c>
      <c r="F111" s="5">
        <f t="shared" si="28"/>
        <v>116761.45</v>
      </c>
    </row>
    <row r="112" spans="2:7" ht="15" customHeight="1" thickBot="1">
      <c r="B112" s="1" t="s">
        <v>4</v>
      </c>
      <c r="C112" s="68">
        <f>+'[1]Titolo2 SpeseIn C.capit.Miss.10'!$FD$61</f>
        <v>4468533</v>
      </c>
      <c r="D112" s="68">
        <f>+'[1]Titolo2 SpeseIn C.capit.Miss.10'!$FD$88</f>
        <v>590321.51</v>
      </c>
      <c r="E112" s="68">
        <f>+'[1]Titolo2 SpeseIn C.capit.Miss.10'!$FD$137</f>
        <v>77000</v>
      </c>
      <c r="F112" s="5">
        <f t="shared" si="28"/>
        <v>5135854.51</v>
      </c>
    </row>
    <row r="113" spans="2:8" ht="16.5" thickBot="1">
      <c r="B113" s="6" t="s">
        <v>8</v>
      </c>
      <c r="C113" s="7">
        <f>SUM(C108:C112)</f>
        <v>11849469.560000001</v>
      </c>
      <c r="D113" s="7">
        <f t="shared" ref="D113:E113" si="29">SUM(D108:D112)</f>
        <v>590321.51</v>
      </c>
      <c r="E113" s="7">
        <f t="shared" si="29"/>
        <v>193761.45</v>
      </c>
      <c r="F113" s="60">
        <f>SUM(F108:F112)</f>
        <v>12633552.52</v>
      </c>
    </row>
    <row r="114" spans="2:8">
      <c r="F114" s="45" t="s">
        <v>9</v>
      </c>
    </row>
    <row r="115" spans="2:8">
      <c r="B115" s="81"/>
      <c r="C115" s="81"/>
      <c r="D115" s="81"/>
      <c r="E115" s="81"/>
      <c r="F115" s="81"/>
    </row>
    <row r="116" spans="2:8">
      <c r="B116" s="24" t="s">
        <v>80</v>
      </c>
      <c r="C116" s="25"/>
      <c r="D116" s="25"/>
      <c r="E116" s="25"/>
      <c r="F116" s="25"/>
    </row>
    <row r="117" spans="2:8" ht="46.9" customHeight="1">
      <c r="B117" s="23" t="s">
        <v>20</v>
      </c>
      <c r="C117" s="4" t="s">
        <v>5</v>
      </c>
      <c r="D117" s="4" t="s">
        <v>6</v>
      </c>
      <c r="E117" s="4" t="s">
        <v>7</v>
      </c>
      <c r="F117" s="4" t="s">
        <v>10</v>
      </c>
    </row>
    <row r="118" spans="2:8" ht="15" customHeight="1">
      <c r="B118" s="1" t="s">
        <v>0</v>
      </c>
      <c r="C118" s="68">
        <f>SUM(C98,C108)</f>
        <v>1474895.13</v>
      </c>
      <c r="D118" s="68">
        <f t="shared" ref="D118:E118" si="30">SUM(D98,D108)</f>
        <v>0</v>
      </c>
      <c r="E118" s="68">
        <f t="shared" si="30"/>
        <v>3432349.17</v>
      </c>
      <c r="F118" s="5">
        <f t="shared" ref="F118:F122" si="31">SUM(C118:E118)</f>
        <v>4907244.3</v>
      </c>
      <c r="G118" s="8"/>
      <c r="H118" s="8"/>
    </row>
    <row r="119" spans="2:8" ht="15" customHeight="1">
      <c r="B119" s="1" t="s">
        <v>1</v>
      </c>
      <c r="C119" s="68">
        <f t="shared" ref="C119:E122" si="32">SUM(C99,C109)</f>
        <v>383604489.75000012</v>
      </c>
      <c r="D119" s="68">
        <f t="shared" si="32"/>
        <v>105816887.45999999</v>
      </c>
      <c r="E119" s="68">
        <f t="shared" si="32"/>
        <v>183407616.10000002</v>
      </c>
      <c r="F119" s="5">
        <f t="shared" si="31"/>
        <v>672828993.31000018</v>
      </c>
      <c r="G119" s="8"/>
      <c r="H119" s="8"/>
    </row>
    <row r="120" spans="2:8" ht="15" customHeight="1">
      <c r="B120" s="1" t="s">
        <v>2</v>
      </c>
      <c r="C120" s="68">
        <f t="shared" si="32"/>
        <v>590059.94000000006</v>
      </c>
      <c r="D120" s="68">
        <f t="shared" si="32"/>
        <v>410078</v>
      </c>
      <c r="E120" s="68">
        <f t="shared" si="32"/>
        <v>12597.63</v>
      </c>
      <c r="F120" s="5">
        <f t="shared" si="31"/>
        <v>1012735.5700000001</v>
      </c>
      <c r="G120" s="8"/>
      <c r="H120" s="8"/>
    </row>
    <row r="121" spans="2:8" ht="15" customHeight="1">
      <c r="B121" s="1" t="s">
        <v>3</v>
      </c>
      <c r="C121" s="68">
        <f t="shared" si="32"/>
        <v>410503.58</v>
      </c>
      <c r="D121" s="68">
        <f t="shared" si="32"/>
        <v>0</v>
      </c>
      <c r="E121" s="68">
        <f t="shared" si="32"/>
        <v>393076.7</v>
      </c>
      <c r="F121" s="5">
        <f t="shared" si="31"/>
        <v>803580.28</v>
      </c>
      <c r="G121" s="8"/>
      <c r="H121" s="8"/>
    </row>
    <row r="122" spans="2:8" ht="15" customHeight="1" thickBot="1">
      <c r="B122" s="1" t="s">
        <v>4</v>
      </c>
      <c r="C122" s="68">
        <f t="shared" si="32"/>
        <v>347188778.88</v>
      </c>
      <c r="D122" s="68">
        <f t="shared" si="32"/>
        <v>122409846.52</v>
      </c>
      <c r="E122" s="68">
        <f t="shared" si="32"/>
        <v>169481620.22999999</v>
      </c>
      <c r="F122" s="5">
        <f t="shared" si="31"/>
        <v>639080245.63</v>
      </c>
      <c r="G122" s="8"/>
      <c r="H122" s="8"/>
    </row>
    <row r="123" spans="2:8" ht="16.5" thickBot="1">
      <c r="B123" s="6" t="s">
        <v>8</v>
      </c>
      <c r="C123" s="7">
        <f>SUM(C118:C122)</f>
        <v>733268727.28000009</v>
      </c>
      <c r="D123" s="7">
        <f t="shared" ref="D123:E123" si="33">SUM(D118:D122)</f>
        <v>228636811.97999999</v>
      </c>
      <c r="E123" s="7">
        <f t="shared" si="33"/>
        <v>356727259.82999998</v>
      </c>
      <c r="F123" s="60">
        <f>SUM(F118:F122)</f>
        <v>1318632799.0900002</v>
      </c>
      <c r="G123" s="8"/>
    </row>
    <row r="124" spans="2:8">
      <c r="B124" s="9" t="s">
        <v>11</v>
      </c>
      <c r="C124" s="9"/>
      <c r="D124" s="9"/>
      <c r="F124" s="45" t="s">
        <v>9</v>
      </c>
      <c r="G124" s="8"/>
    </row>
    <row r="125" spans="2:8">
      <c r="B125" s="9" t="s">
        <v>23</v>
      </c>
      <c r="C125" s="9"/>
      <c r="D125" s="9"/>
      <c r="F125" s="8" t="s">
        <v>9</v>
      </c>
      <c r="G125" s="8"/>
    </row>
    <row r="126" spans="2:8">
      <c r="C126" s="8" t="s">
        <v>9</v>
      </c>
      <c r="D126" s="8" t="s">
        <v>9</v>
      </c>
      <c r="E126" s="8" t="s">
        <v>9</v>
      </c>
    </row>
  </sheetData>
  <mergeCells count="23">
    <mergeCell ref="B35:F35"/>
    <mergeCell ref="B36:F36"/>
    <mergeCell ref="B4:F4"/>
    <mergeCell ref="B5:F5"/>
    <mergeCell ref="B6:F6"/>
    <mergeCell ref="B15:F15"/>
    <mergeCell ref="B16:F16"/>
    <mergeCell ref="B106:F106"/>
    <mergeCell ref="B76:F76"/>
    <mergeCell ref="B115:F115"/>
    <mergeCell ref="B3:F3"/>
    <mergeCell ref="B86:F86"/>
    <mergeCell ref="B95:F95"/>
    <mergeCell ref="B105:F105"/>
    <mergeCell ref="B65:F65"/>
    <mergeCell ref="B66:F66"/>
    <mergeCell ref="B75:F75"/>
    <mergeCell ref="B85:F85"/>
    <mergeCell ref="B45:F45"/>
    <mergeCell ref="B55:F55"/>
    <mergeCell ref="B56:F56"/>
    <mergeCell ref="B25:F25"/>
    <mergeCell ref="B26:F26"/>
  </mergeCells>
  <pageMargins left="0.70866141732283472" right="0.70866141732283472" top="1.3385826771653544" bottom="1.7322834645669292" header="0.31496062992125984" footer="0.31496062992125984"/>
  <pageSetup paperSize="8" scale="86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G92"/>
  <sheetViews>
    <sheetView zoomScaleNormal="100" workbookViewId="0">
      <selection activeCell="B3" sqref="B3:F3"/>
    </sheetView>
  </sheetViews>
  <sheetFormatPr defaultColWidth="8.85546875" defaultRowHeight="15"/>
  <cols>
    <col min="1" max="1" width="8.85546875" style="19"/>
    <col min="2" max="2" width="50.7109375" style="19" customWidth="1"/>
    <col min="3" max="3" width="27" style="19" customWidth="1"/>
    <col min="4" max="4" width="25.140625" style="19" customWidth="1"/>
    <col min="5" max="5" width="20.7109375" style="19" customWidth="1"/>
    <col min="6" max="6" width="30.7109375" style="19" customWidth="1"/>
    <col min="7" max="7" width="20.42578125" style="19" customWidth="1"/>
    <col min="8" max="16384" width="8.85546875" style="19"/>
  </cols>
  <sheetData>
    <row r="2" spans="2:7">
      <c r="B2" s="85" t="s">
        <v>104</v>
      </c>
      <c r="C2" s="85"/>
      <c r="D2" s="85"/>
      <c r="E2" s="85"/>
      <c r="F2" s="85"/>
    </row>
    <row r="3" spans="2:7">
      <c r="B3" s="86" t="s">
        <v>25</v>
      </c>
      <c r="C3" s="86"/>
      <c r="D3" s="86"/>
      <c r="E3" s="86"/>
      <c r="F3" s="86"/>
    </row>
    <row r="4" spans="2:7">
      <c r="B4" s="27"/>
      <c r="C4" s="27"/>
      <c r="D4" s="27"/>
      <c r="E4" s="27"/>
      <c r="F4" s="27"/>
      <c r="G4" s="27"/>
    </row>
    <row r="5" spans="2:7">
      <c r="B5" s="87" t="s">
        <v>48</v>
      </c>
      <c r="C5" s="87"/>
      <c r="D5" s="87"/>
      <c r="E5" s="87"/>
      <c r="F5" s="87"/>
    </row>
    <row r="6" spans="2:7" ht="31.5">
      <c r="B6" s="23" t="s">
        <v>26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27</v>
      </c>
      <c r="C7" s="63">
        <f>+'[1]Titolo1 Spese corr. cod.Miss.12'!$B$61</f>
        <v>66275406.36999999</v>
      </c>
      <c r="D7" s="63">
        <f>+'[1]Titolo1 Spese corr. cod.Miss.12'!$B$88</f>
        <v>93987247.070000008</v>
      </c>
      <c r="E7" s="63">
        <f>+'[1]Titolo1 Spese corr. cod.Miss.12'!$B$137</f>
        <v>40873459.850000001</v>
      </c>
      <c r="F7" s="20">
        <f t="shared" ref="F7:F8" si="0">SUM(C7:E7)</f>
        <v>201136113.28999999</v>
      </c>
    </row>
    <row r="8" spans="2:7" ht="16.5" thickBot="1">
      <c r="B8" s="1" t="s">
        <v>28</v>
      </c>
      <c r="C8" s="63">
        <f>+'[1]Titolo1 Spese corr. cod.Miss.12'!$D$61</f>
        <v>72553315.070000008</v>
      </c>
      <c r="D8" s="63">
        <f>+'[1]Titolo1 Spese corr. cod.Miss.12'!$D$88</f>
        <v>86142974.789999977</v>
      </c>
      <c r="E8" s="63">
        <f>+'[1]Titolo1 Spese corr. cod.Miss.12'!$D$137</f>
        <v>43521527.489999995</v>
      </c>
      <c r="F8" s="20">
        <f t="shared" si="0"/>
        <v>202217817.34999996</v>
      </c>
    </row>
    <row r="9" spans="2:7" ht="16.5" thickBot="1">
      <c r="B9" s="6" t="s">
        <v>8</v>
      </c>
      <c r="C9" s="61">
        <f>SUM(C7:C8)</f>
        <v>138828721.44</v>
      </c>
      <c r="D9" s="61">
        <f>SUM(D7:D8)</f>
        <v>180130221.85999998</v>
      </c>
      <c r="E9" s="61">
        <f>SUM(E7:E8)</f>
        <v>84394987.340000004</v>
      </c>
      <c r="F9" s="62">
        <f>SUM(F7:F8)</f>
        <v>403353930.63999999</v>
      </c>
      <c r="G9" s="21"/>
    </row>
    <row r="10" spans="2:7" ht="15.75">
      <c r="B10" s="28"/>
      <c r="C10" s="29"/>
      <c r="D10" s="29"/>
      <c r="E10" s="29"/>
      <c r="F10" s="29"/>
      <c r="G10" s="21"/>
    </row>
    <row r="11" spans="2:7">
      <c r="G11" s="21"/>
    </row>
    <row r="12" spans="2:7">
      <c r="B12" s="84" t="s">
        <v>49</v>
      </c>
      <c r="C12" s="84"/>
      <c r="D12" s="84"/>
      <c r="E12" s="84"/>
      <c r="F12" s="84"/>
    </row>
    <row r="13" spans="2:7" ht="31.5">
      <c r="B13" s="23" t="s">
        <v>26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27</v>
      </c>
      <c r="C14" s="63">
        <f>+'[1]Titolo1 Spese corr. cod.Miss.12'!$I$61</f>
        <v>30643364.140000001</v>
      </c>
      <c r="D14" s="63">
        <f>+'[1]Titolo1 Spese corr. cod.Miss.12'!$I$88</f>
        <v>42458916.450000003</v>
      </c>
      <c r="E14" s="63">
        <f>+'[1]Titolo1 Spese corr. cod.Miss.12'!$I$137</f>
        <v>32337575.640000001</v>
      </c>
      <c r="F14" s="20">
        <f t="shared" ref="F14:F15" si="1">SUM(C14:E14)</f>
        <v>105439856.23</v>
      </c>
    </row>
    <row r="15" spans="2:7" ht="16.5" thickBot="1">
      <c r="B15" s="1" t="s">
        <v>28</v>
      </c>
      <c r="C15" s="63">
        <f>+'[1]Titolo1 Spese corr. cod.Miss.12'!$K$61</f>
        <v>43575685.269999996</v>
      </c>
      <c r="D15" s="63">
        <f>+'[1]Titolo1 Spese corr. cod.Miss.12'!$K$88</f>
        <v>13151496.23</v>
      </c>
      <c r="E15" s="63">
        <f>+'[1]Titolo1 Spese corr. cod.Miss.12'!$K$137</f>
        <v>1053897.98</v>
      </c>
      <c r="F15" s="20">
        <f t="shared" si="1"/>
        <v>57781079.479999997</v>
      </c>
    </row>
    <row r="16" spans="2:7" ht="16.5" thickBot="1">
      <c r="B16" s="6" t="s">
        <v>8</v>
      </c>
      <c r="C16" s="61">
        <f>SUM(C14:C15)</f>
        <v>74219049.409999996</v>
      </c>
      <c r="D16" s="61">
        <f>SUM(D14:D15)</f>
        <v>55610412.680000007</v>
      </c>
      <c r="E16" s="61">
        <f>SUM(E14:E15)</f>
        <v>33391473.620000001</v>
      </c>
      <c r="F16" s="62">
        <f>SUM(F14:F15)</f>
        <v>163220935.71000001</v>
      </c>
    </row>
    <row r="17" spans="2:7" ht="13.5" customHeight="1">
      <c r="B17" s="28"/>
      <c r="C17" s="29"/>
      <c r="D17" s="29"/>
      <c r="E17" s="29"/>
      <c r="F17" s="29"/>
    </row>
    <row r="18" spans="2:7" ht="12.75" customHeight="1"/>
    <row r="19" spans="2:7">
      <c r="B19" s="87" t="s">
        <v>81</v>
      </c>
      <c r="C19" s="87"/>
      <c r="D19" s="87"/>
      <c r="E19" s="87"/>
      <c r="F19" s="87"/>
    </row>
    <row r="20" spans="2:7" ht="31.5">
      <c r="B20" s="23" t="s">
        <v>26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7" ht="15.75">
      <c r="B21" s="1" t="s">
        <v>27</v>
      </c>
      <c r="C21" s="63">
        <f>SUM(C7,C14)</f>
        <v>96918770.50999999</v>
      </c>
      <c r="D21" s="63">
        <f t="shared" ref="D21:E21" si="2">SUM(D7,D14)</f>
        <v>136446163.52000001</v>
      </c>
      <c r="E21" s="63">
        <f t="shared" si="2"/>
        <v>73211035.49000001</v>
      </c>
      <c r="F21" s="20">
        <f t="shared" ref="F21:F22" si="3">SUM(C21:E21)</f>
        <v>306575969.51999998</v>
      </c>
    </row>
    <row r="22" spans="2:7" ht="16.5" thickBot="1">
      <c r="B22" s="1" t="s">
        <v>28</v>
      </c>
      <c r="C22" s="63">
        <f>SUM(C8,C15)</f>
        <v>116129000.34</v>
      </c>
      <c r="D22" s="63">
        <f t="shared" ref="D22:E22" si="4">SUM(D8,D15)</f>
        <v>99294471.019999981</v>
      </c>
      <c r="E22" s="63">
        <f t="shared" si="4"/>
        <v>44575425.469999991</v>
      </c>
      <c r="F22" s="20">
        <f t="shared" si="3"/>
        <v>259998896.82999998</v>
      </c>
    </row>
    <row r="23" spans="2:7" ht="16.5" thickBot="1">
      <c r="B23" s="6" t="s">
        <v>8</v>
      </c>
      <c r="C23" s="61">
        <f>SUM(C21:C22)</f>
        <v>213047770.84999999</v>
      </c>
      <c r="D23" s="61">
        <f>SUM(D21:D22)</f>
        <v>235740634.53999999</v>
      </c>
      <c r="E23" s="61">
        <f>SUM(E21:E22)</f>
        <v>117786460.96000001</v>
      </c>
      <c r="F23" s="62">
        <f>SUM(F21:F22)</f>
        <v>566574866.3499999</v>
      </c>
      <c r="G23" s="21" t="s">
        <v>9</v>
      </c>
    </row>
    <row r="24" spans="2:7" ht="15.75">
      <c r="B24" s="28"/>
      <c r="C24" s="29"/>
      <c r="D24" s="29"/>
      <c r="E24" s="29"/>
      <c r="F24" s="29"/>
    </row>
    <row r="25" spans="2:7" ht="15.75">
      <c r="B25" s="28"/>
      <c r="C25" s="29"/>
      <c r="D25" s="29"/>
      <c r="E25" s="29"/>
      <c r="F25" s="29"/>
    </row>
    <row r="26" spans="2:7">
      <c r="B26" s="87" t="s">
        <v>12</v>
      </c>
      <c r="C26" s="87"/>
      <c r="D26" s="87"/>
      <c r="E26" s="87"/>
      <c r="F26" s="87"/>
    </row>
    <row r="27" spans="2:7" ht="31.5">
      <c r="B27" s="23" t="s">
        <v>26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7" ht="15.75">
      <c r="B28" s="1" t="s">
        <v>27</v>
      </c>
      <c r="C28" s="63">
        <f>+'[1]Titolo1 Spese corr. cod.Miss.12'!$W$61</f>
        <v>43517964.369999997</v>
      </c>
      <c r="D28" s="63">
        <f>+'[1]Titolo1 Spese corr. cod.Miss.12'!$W$88</f>
        <v>51555961.760000005</v>
      </c>
      <c r="E28" s="63">
        <f>+'[1]Titolo1 Spese corr. cod.Miss.12'!$W$137</f>
        <v>18808569.939999998</v>
      </c>
      <c r="F28" s="20">
        <f t="shared" ref="F28:F29" si="5">SUM(C28:E28)</f>
        <v>113882496.06999999</v>
      </c>
    </row>
    <row r="29" spans="2:7" ht="16.5" thickBot="1">
      <c r="B29" s="1" t="s">
        <v>28</v>
      </c>
      <c r="C29" s="63">
        <f>+'[1]Titolo1 Spese corr. cod.Miss.12'!$Y$61</f>
        <v>52557390.640000001</v>
      </c>
      <c r="D29" s="63">
        <f>+'[1]Titolo1 Spese corr. cod.Miss.12'!$Y$88</f>
        <v>61202284.409999996</v>
      </c>
      <c r="E29" s="63">
        <f>+'[1]Titolo1 Spese corr. cod.Miss.12'!$Y$137</f>
        <v>24611161.850000001</v>
      </c>
      <c r="F29" s="20">
        <f t="shared" si="5"/>
        <v>138370836.90000001</v>
      </c>
      <c r="G29" s="21" t="s">
        <v>9</v>
      </c>
    </row>
    <row r="30" spans="2:7" ht="16.5" thickBot="1">
      <c r="B30" s="6" t="s">
        <v>8</v>
      </c>
      <c r="C30" s="61">
        <f>SUM(C28:C29)</f>
        <v>96075355.00999999</v>
      </c>
      <c r="D30" s="61">
        <f>SUM(D28:D29)</f>
        <v>112758246.17</v>
      </c>
      <c r="E30" s="61">
        <f>SUM(E28:E29)</f>
        <v>43419731.789999999</v>
      </c>
      <c r="F30" s="62">
        <f>SUM(F28:F29)</f>
        <v>252253332.97</v>
      </c>
      <c r="G30" s="21" t="s">
        <v>9</v>
      </c>
    </row>
    <row r="31" spans="2:7" ht="15.75">
      <c r="B31" s="28"/>
      <c r="C31" s="29"/>
      <c r="D31" s="29"/>
      <c r="E31" s="29"/>
      <c r="F31" s="29"/>
      <c r="G31" s="21"/>
    </row>
    <row r="32" spans="2:7">
      <c r="G32" s="21" t="s">
        <v>9</v>
      </c>
    </row>
    <row r="33" spans="2:7">
      <c r="B33" s="84" t="s">
        <v>50</v>
      </c>
      <c r="C33" s="84"/>
      <c r="D33" s="84"/>
      <c r="E33" s="84"/>
      <c r="F33" s="84"/>
    </row>
    <row r="34" spans="2:7" ht="31.5">
      <c r="B34" s="23" t="s">
        <v>26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7" ht="15.75">
      <c r="B35" s="1" t="s">
        <v>27</v>
      </c>
      <c r="C35" s="63">
        <f>+'[1]Titolo1 Spese corr. cod.Miss.12'!$AD$61</f>
        <v>22701231.239999998</v>
      </c>
      <c r="D35" s="63">
        <f>+'[1]Titolo1 Spese corr. cod.Miss.12'!$AD$88</f>
        <v>30628383.530000001</v>
      </c>
      <c r="E35" s="63">
        <f>+'[1]Titolo1 Spese corr. cod.Miss.12'!$AD$137</f>
        <v>19688519.989999998</v>
      </c>
      <c r="F35" s="20">
        <f t="shared" ref="F35:F36" si="6">SUM(C35:E35)</f>
        <v>73018134.75999999</v>
      </c>
    </row>
    <row r="36" spans="2:7" ht="16.5" thickBot="1">
      <c r="B36" s="1" t="s">
        <v>28</v>
      </c>
      <c r="C36" s="63">
        <f>+'[1]Titolo1 Spese corr. cod.Miss.12'!$AF$61</f>
        <v>33767797.68</v>
      </c>
      <c r="D36" s="63">
        <f>+'[1]Titolo1 Spese corr. cod.Miss.12'!$AF$88</f>
        <v>9971604.8000000007</v>
      </c>
      <c r="E36" s="63">
        <f>+'[1]Titolo1 Spese corr. cod.Miss.12'!$AF$137</f>
        <v>720280.1100000001</v>
      </c>
      <c r="F36" s="20">
        <f t="shared" si="6"/>
        <v>44459682.590000004</v>
      </c>
    </row>
    <row r="37" spans="2:7" ht="16.5" thickBot="1">
      <c r="B37" s="6" t="s">
        <v>8</v>
      </c>
      <c r="C37" s="61">
        <f>SUM(C35:C36)</f>
        <v>56469028.920000002</v>
      </c>
      <c r="D37" s="61">
        <f>SUM(D35:D36)</f>
        <v>40599988.329999998</v>
      </c>
      <c r="E37" s="61">
        <f>SUM(E35:E36)</f>
        <v>20408800.099999998</v>
      </c>
      <c r="F37" s="62">
        <f>SUM(F35:F36)</f>
        <v>117477817.34999999</v>
      </c>
    </row>
    <row r="38" spans="2:7" ht="15.75">
      <c r="B38" s="28"/>
      <c r="C38" s="29"/>
      <c r="D38" s="29"/>
      <c r="E38" s="29"/>
      <c r="F38" s="29"/>
    </row>
    <row r="40" spans="2:7">
      <c r="B40" s="84" t="s">
        <v>82</v>
      </c>
      <c r="C40" s="84"/>
      <c r="D40" s="84"/>
      <c r="E40" s="84"/>
      <c r="F40" s="84"/>
    </row>
    <row r="41" spans="2:7" ht="31.5">
      <c r="B41" s="23" t="s">
        <v>26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7" ht="15.75">
      <c r="B42" s="1" t="s">
        <v>27</v>
      </c>
      <c r="C42" s="63">
        <f>SUM(C28,C35)</f>
        <v>66219195.609999999</v>
      </c>
      <c r="D42" s="63">
        <f t="shared" ref="D42:E42" si="7">SUM(D28,D35)</f>
        <v>82184345.290000007</v>
      </c>
      <c r="E42" s="63">
        <f t="shared" si="7"/>
        <v>38497089.929999992</v>
      </c>
      <c r="F42" s="20">
        <f t="shared" ref="F42:F43" si="8">SUM(C42:E42)</f>
        <v>186900630.82999998</v>
      </c>
    </row>
    <row r="43" spans="2:7" ht="16.5" thickBot="1">
      <c r="B43" s="1" t="s">
        <v>28</v>
      </c>
      <c r="C43" s="63">
        <f>SUM(C29,C36)</f>
        <v>86325188.319999993</v>
      </c>
      <c r="D43" s="63">
        <f t="shared" ref="D43:E43" si="9">SUM(D29,D36)</f>
        <v>71173889.209999993</v>
      </c>
      <c r="E43" s="63">
        <f t="shared" si="9"/>
        <v>25331441.960000001</v>
      </c>
      <c r="F43" s="20">
        <f t="shared" si="8"/>
        <v>182830519.48999998</v>
      </c>
    </row>
    <row r="44" spans="2:7" ht="16.5" thickBot="1">
      <c r="B44" s="6" t="s">
        <v>8</v>
      </c>
      <c r="C44" s="61">
        <f>SUM(C42:C43)</f>
        <v>152544383.93000001</v>
      </c>
      <c r="D44" s="61">
        <f>SUM(D42:D43)</f>
        <v>153358234.5</v>
      </c>
      <c r="E44" s="61">
        <f>SUM(E42:E43)</f>
        <v>63828531.889999993</v>
      </c>
      <c r="F44" s="62">
        <f>SUM(F42:F43)</f>
        <v>369731150.31999993</v>
      </c>
      <c r="G44" s="21" t="s">
        <v>9</v>
      </c>
    </row>
    <row r="45" spans="2:7" ht="15.75">
      <c r="B45" s="28"/>
      <c r="C45" s="29"/>
      <c r="D45" s="29"/>
      <c r="E45" s="29"/>
      <c r="F45" s="29"/>
    </row>
    <row r="46" spans="2:7" ht="15.75">
      <c r="B46" s="28"/>
      <c r="C46" s="29"/>
      <c r="D46" s="29"/>
      <c r="E46" s="29"/>
      <c r="F46" s="29"/>
    </row>
    <row r="47" spans="2:7">
      <c r="B47" s="84" t="s">
        <v>51</v>
      </c>
      <c r="C47" s="84"/>
      <c r="D47" s="84"/>
      <c r="E47" s="84"/>
      <c r="F47" s="84"/>
    </row>
    <row r="48" spans="2:7" ht="31.5">
      <c r="B48" s="23" t="s">
        <v>26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27</v>
      </c>
      <c r="C49" s="63">
        <f>+'[1]Titolo1 Spese corr. cod.Miss.12'!$AR$61</f>
        <v>20662413.289999995</v>
      </c>
      <c r="D49" s="63">
        <f>+'[1]Titolo1 Spese corr. cod.Miss.12'!$AR$88</f>
        <v>26048462.530000001</v>
      </c>
      <c r="E49" s="63">
        <f>+'[1]Titolo1 Spese corr. cod.Miss.12'!$AR$137</f>
        <v>15575367.530000001</v>
      </c>
      <c r="F49" s="20">
        <f t="shared" ref="F49:F50" si="10">SUM(C49:E49)</f>
        <v>62286243.349999994</v>
      </c>
    </row>
    <row r="50" spans="2:6" ht="16.5" thickBot="1">
      <c r="B50" s="1" t="s">
        <v>28</v>
      </c>
      <c r="C50" s="63">
        <f>+'[1]Titolo1 Spese corr. cod.Miss.12'!$AT$61</f>
        <v>17384916.819999997</v>
      </c>
      <c r="D50" s="63">
        <f>+'[1]Titolo1 Spese corr. cod.Miss.12'!$AT$88</f>
        <v>18574016.890000001</v>
      </c>
      <c r="E50" s="63">
        <f>+'[1]Titolo1 Spese corr. cod.Miss.12'!$AT$137</f>
        <v>17754863.920000002</v>
      </c>
      <c r="F50" s="20">
        <f t="shared" si="10"/>
        <v>53713797.629999995</v>
      </c>
    </row>
    <row r="51" spans="2:6" ht="16.5" thickBot="1">
      <c r="B51" s="6" t="s">
        <v>8</v>
      </c>
      <c r="C51" s="61">
        <f>SUM(C49:C50)</f>
        <v>38047330.109999992</v>
      </c>
      <c r="D51" s="61">
        <f>SUM(D49:D50)</f>
        <v>44622479.420000002</v>
      </c>
      <c r="E51" s="61">
        <f>SUM(E49:E50)</f>
        <v>33330231.450000003</v>
      </c>
      <c r="F51" s="62">
        <f>SUM(F49:F50)</f>
        <v>116000040.97999999</v>
      </c>
    </row>
    <row r="52" spans="2:6" ht="15.75">
      <c r="B52" s="28"/>
      <c r="C52" s="29"/>
      <c r="D52" s="29"/>
      <c r="E52" s="29"/>
      <c r="F52" s="29"/>
    </row>
    <row r="54" spans="2:6">
      <c r="B54" s="84" t="s">
        <v>52</v>
      </c>
      <c r="C54" s="84"/>
      <c r="D54" s="84"/>
      <c r="E54" s="84"/>
      <c r="F54" s="84"/>
    </row>
    <row r="55" spans="2:6" ht="31.5">
      <c r="B55" s="23" t="s">
        <v>26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27</v>
      </c>
      <c r="C56" s="63">
        <f>+'[1]Titolo1 Spese corr. cod.Miss.12'!$AY$61</f>
        <v>6526741.3000000007</v>
      </c>
      <c r="D56" s="63">
        <f>+'[1]Titolo1 Spese corr. cod.Miss.12'!$AY$88</f>
        <v>4083803.9699999997</v>
      </c>
      <c r="E56" s="63">
        <f>+'[1]Titolo1 Spese corr. cod.Miss.12'!$AY$137</f>
        <v>5697096.7999999998</v>
      </c>
      <c r="F56" s="20">
        <f t="shared" ref="F56:F57" si="11">SUM(C56:E56)</f>
        <v>16307642.07</v>
      </c>
    </row>
    <row r="57" spans="2:6" ht="16.5" thickBot="1">
      <c r="B57" s="1" t="s">
        <v>28</v>
      </c>
      <c r="C57" s="63">
        <f>+'[1]Titolo1 Spese corr. cod.Miss.12'!$BA$61</f>
        <v>17598402.149999999</v>
      </c>
      <c r="D57" s="63">
        <f>+'[1]Titolo1 Spese corr. cod.Miss.12'!$BA$88</f>
        <v>2990418.6900000004</v>
      </c>
      <c r="E57" s="63">
        <f>+'[1]Titolo1 Spese corr. cod.Miss.12'!$BA$137</f>
        <v>4218756.92</v>
      </c>
      <c r="F57" s="20">
        <f t="shared" si="11"/>
        <v>24807577.759999998</v>
      </c>
    </row>
    <row r="58" spans="2:6" ht="16.5" thickBot="1">
      <c r="B58" s="6" t="s">
        <v>8</v>
      </c>
      <c r="C58" s="61">
        <f>SUM(C56:C57)</f>
        <v>24125143.449999999</v>
      </c>
      <c r="D58" s="61">
        <f>SUM(D56:D57)</f>
        <v>7074222.6600000001</v>
      </c>
      <c r="E58" s="61">
        <f>SUM(E56:E57)</f>
        <v>9915853.7199999988</v>
      </c>
      <c r="F58" s="62">
        <f>SUM(F56:F57)</f>
        <v>41115219.829999998</v>
      </c>
    </row>
    <row r="59" spans="2:6" ht="15.75">
      <c r="B59" s="28"/>
      <c r="C59" s="29"/>
      <c r="D59" s="29"/>
      <c r="E59" s="29"/>
      <c r="F59" s="29"/>
    </row>
    <row r="61" spans="2:6">
      <c r="B61" s="84" t="s">
        <v>83</v>
      </c>
      <c r="C61" s="84"/>
      <c r="D61" s="84"/>
      <c r="E61" s="84"/>
      <c r="F61" s="84"/>
    </row>
    <row r="62" spans="2:6" ht="31.5">
      <c r="B62" s="23" t="s">
        <v>26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27</v>
      </c>
      <c r="C63" s="63">
        <f>SUM(C49,C56)</f>
        <v>27189154.589999996</v>
      </c>
      <c r="D63" s="63">
        <f t="shared" ref="D63:E63" si="12">SUM(D49,D56)</f>
        <v>30132266.5</v>
      </c>
      <c r="E63" s="63">
        <f t="shared" si="12"/>
        <v>21272464.330000002</v>
      </c>
      <c r="F63" s="20">
        <f t="shared" ref="F63:F64" si="13">SUM(C63:E63)</f>
        <v>78593885.420000002</v>
      </c>
    </row>
    <row r="64" spans="2:6" ht="16.5" thickBot="1">
      <c r="B64" s="1" t="s">
        <v>28</v>
      </c>
      <c r="C64" s="63">
        <f>SUM(C50,C57)</f>
        <v>34983318.969999999</v>
      </c>
      <c r="D64" s="63">
        <f t="shared" ref="D64:E64" si="14">SUM(D50,D57)</f>
        <v>21564435.580000002</v>
      </c>
      <c r="E64" s="63">
        <f t="shared" si="14"/>
        <v>21973620.840000004</v>
      </c>
      <c r="F64" s="20">
        <f t="shared" si="13"/>
        <v>78521375.390000001</v>
      </c>
    </row>
    <row r="65" spans="2:7" ht="16.5" thickBot="1">
      <c r="B65" s="6" t="s">
        <v>8</v>
      </c>
      <c r="C65" s="61">
        <f>SUM(C63:C64)</f>
        <v>62172473.559999995</v>
      </c>
      <c r="D65" s="61">
        <f>SUM(D63:D64)</f>
        <v>51696702.079999998</v>
      </c>
      <c r="E65" s="61">
        <f>SUM(E63:E64)</f>
        <v>43246085.170000002</v>
      </c>
      <c r="F65" s="62">
        <f>SUM(F63:F64)</f>
        <v>157115260.81</v>
      </c>
      <c r="G65" s="21" t="s">
        <v>9</v>
      </c>
    </row>
    <row r="66" spans="2:7" ht="15.75">
      <c r="B66" s="28"/>
      <c r="C66" s="29"/>
      <c r="D66" s="29"/>
      <c r="E66" s="29"/>
      <c r="F66" s="29"/>
      <c r="G66" s="21" t="s">
        <v>9</v>
      </c>
    </row>
    <row r="67" spans="2:7" ht="15.75">
      <c r="B67" s="28"/>
      <c r="C67" s="29"/>
      <c r="D67" s="29"/>
      <c r="E67" s="29"/>
      <c r="F67" s="29"/>
    </row>
    <row r="68" spans="2:7">
      <c r="B68" s="84" t="s">
        <v>53</v>
      </c>
      <c r="C68" s="84"/>
      <c r="D68" s="84"/>
      <c r="E68" s="84"/>
      <c r="F68" s="84"/>
    </row>
    <row r="69" spans="2:7" ht="31.5">
      <c r="B69" s="23" t="s">
        <v>26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7" ht="15.75">
      <c r="B70" s="1" t="s">
        <v>27</v>
      </c>
      <c r="C70" s="63">
        <f>+'[1]Titolo1 Spese corr. cod.Miss.12'!$BM$61</f>
        <v>64180377.659999989</v>
      </c>
      <c r="D70" s="63">
        <f>+'[1]Titolo1 Spese corr. cod.Miss.12'!$BM$88</f>
        <v>77604424.290000007</v>
      </c>
      <c r="E70" s="63">
        <f>+'[1]Titolo1 Spese corr. cod.Miss.12'!$BM$137</f>
        <v>34383937.469999999</v>
      </c>
      <c r="F70" s="20">
        <f t="shared" ref="F70:F71" si="15">SUM(C70:E70)</f>
        <v>176168739.41999999</v>
      </c>
      <c r="G70" s="21"/>
    </row>
    <row r="71" spans="2:7" ht="16.5" thickBot="1">
      <c r="B71" s="1" t="s">
        <v>28</v>
      </c>
      <c r="C71" s="63">
        <f>+'[1]Titolo1 Spese corr. cod.Miss.12'!$BO$61</f>
        <v>69942307.460000008</v>
      </c>
      <c r="D71" s="63">
        <f>+'[1]Titolo1 Spese corr. cod.Miss.12'!$BO$88</f>
        <v>79776301.299999997</v>
      </c>
      <c r="E71" s="63">
        <f>+'[1]Titolo1 Spese corr. cod.Miss.12'!$BO$137</f>
        <v>42366025.769999996</v>
      </c>
      <c r="F71" s="20">
        <f t="shared" si="15"/>
        <v>192084634.52999997</v>
      </c>
      <c r="G71" s="21"/>
    </row>
    <row r="72" spans="2:7" ht="16.5" thickBot="1">
      <c r="B72" s="6" t="s">
        <v>8</v>
      </c>
      <c r="C72" s="61">
        <f>SUM(C70:C71)</f>
        <v>134122685.12</v>
      </c>
      <c r="D72" s="61">
        <f>SUM(D70:D71)</f>
        <v>157380725.59</v>
      </c>
      <c r="E72" s="61">
        <f>SUM(E70:E71)</f>
        <v>76749963.239999995</v>
      </c>
      <c r="F72" s="62">
        <f>SUM(F70:F71)</f>
        <v>368253373.94999993</v>
      </c>
      <c r="G72" s="21"/>
    </row>
    <row r="73" spans="2:7" ht="15.75">
      <c r="B73" s="28"/>
      <c r="C73" s="29"/>
      <c r="D73" s="29"/>
      <c r="E73" s="29"/>
      <c r="F73" s="29"/>
      <c r="G73" s="21"/>
    </row>
    <row r="75" spans="2:7">
      <c r="B75" s="84" t="s">
        <v>54</v>
      </c>
      <c r="C75" s="84"/>
      <c r="D75" s="84"/>
      <c r="E75" s="84"/>
      <c r="F75" s="84"/>
    </row>
    <row r="76" spans="2:7" ht="31.5">
      <c r="B76" s="23" t="s">
        <v>26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7" ht="15.75">
      <c r="B77" s="1" t="s">
        <v>27</v>
      </c>
      <c r="C77" s="63">
        <f>+'[1]Titolo1 Spese corr. cod.Miss.12'!$BT$61</f>
        <v>29227972.539999999</v>
      </c>
      <c r="D77" s="63">
        <f>+'[1]Titolo1 Spese corr. cod.Miss.12'!$BT$88</f>
        <v>34712187.5</v>
      </c>
      <c r="E77" s="63">
        <f>+'[1]Titolo1 Spese corr. cod.Miss.12'!$BT$137</f>
        <v>25385616.789999999</v>
      </c>
      <c r="F77" s="20">
        <f t="shared" ref="F77:F78" si="16">SUM(C77:E77)</f>
        <v>89325776.829999998</v>
      </c>
      <c r="G77" s="21"/>
    </row>
    <row r="78" spans="2:7" ht="16.5" thickBot="1">
      <c r="B78" s="1" t="s">
        <v>28</v>
      </c>
      <c r="C78" s="63">
        <f>+'[1]Titolo1 Spese corr. cod.Miss.12'!$BV$61</f>
        <v>51366199.830000006</v>
      </c>
      <c r="D78" s="63">
        <f>+'[1]Titolo1 Spese corr. cod.Miss.12'!$BV$88</f>
        <v>12962023.49</v>
      </c>
      <c r="E78" s="63">
        <f>+'[1]Titolo1 Spese corr. cod.Miss.12'!$BV$137</f>
        <v>4939037.0299999993</v>
      </c>
      <c r="F78" s="20">
        <f t="shared" si="16"/>
        <v>69267260.350000009</v>
      </c>
      <c r="G78" s="21"/>
    </row>
    <row r="79" spans="2:7" ht="16.5" thickBot="1">
      <c r="B79" s="6" t="s">
        <v>8</v>
      </c>
      <c r="C79" s="61">
        <f>SUM(C77:C78)</f>
        <v>80594172.370000005</v>
      </c>
      <c r="D79" s="61">
        <f>SUM(D77:D78)</f>
        <v>47674210.990000002</v>
      </c>
      <c r="E79" s="61">
        <f>SUM(E77:E78)</f>
        <v>30324653.82</v>
      </c>
      <c r="F79" s="62">
        <f>SUM(F77:F78)</f>
        <v>158593037.18000001</v>
      </c>
    </row>
    <row r="80" spans="2:7" ht="15.75">
      <c r="B80" s="28"/>
      <c r="C80" s="29"/>
      <c r="D80" s="29"/>
      <c r="E80" s="29"/>
      <c r="F80" s="29"/>
    </row>
    <row r="82" spans="2:7">
      <c r="B82" s="84" t="s">
        <v>84</v>
      </c>
      <c r="C82" s="84"/>
      <c r="D82" s="84"/>
      <c r="E82" s="84"/>
      <c r="F82" s="84"/>
    </row>
    <row r="83" spans="2:7" ht="31.5">
      <c r="B83" s="23" t="s">
        <v>26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7" ht="15.75">
      <c r="B84" s="1" t="s">
        <v>27</v>
      </c>
      <c r="C84" s="63">
        <f>SUM(C70,C77)</f>
        <v>93408350.199999988</v>
      </c>
      <c r="D84" s="63">
        <f t="shared" ref="D84:E84" si="17">SUM(D70,D77)</f>
        <v>112316611.79000001</v>
      </c>
      <c r="E84" s="63">
        <f t="shared" si="17"/>
        <v>59769554.259999998</v>
      </c>
      <c r="F84" s="20">
        <f t="shared" ref="F84:F85" si="18">SUM(C84:E84)</f>
        <v>265494516.25</v>
      </c>
      <c r="G84" s="21"/>
    </row>
    <row r="85" spans="2:7" ht="16.5" thickBot="1">
      <c r="B85" s="1" t="s">
        <v>28</v>
      </c>
      <c r="C85" s="63">
        <f>SUM(C71,C78)</f>
        <v>121308507.29000002</v>
      </c>
      <c r="D85" s="63">
        <f t="shared" ref="D85:E85" si="19">SUM(D71,D78)</f>
        <v>92738324.789999992</v>
      </c>
      <c r="E85" s="63">
        <f t="shared" si="19"/>
        <v>47305062.799999997</v>
      </c>
      <c r="F85" s="20">
        <f t="shared" si="18"/>
        <v>261351894.88</v>
      </c>
      <c r="G85" s="21"/>
    </row>
    <row r="86" spans="2:7" ht="16.5" thickBot="1">
      <c r="B86" s="6" t="s">
        <v>8</v>
      </c>
      <c r="C86" s="61">
        <f>SUM(C84:C85)</f>
        <v>214716857.49000001</v>
      </c>
      <c r="D86" s="61">
        <f t="shared" ref="D86:E86" si="20">SUM(D84:D85)</f>
        <v>205054936.57999998</v>
      </c>
      <c r="E86" s="61">
        <f t="shared" si="20"/>
        <v>107074617.06</v>
      </c>
      <c r="F86" s="62">
        <f>SUM(F84:F85)</f>
        <v>526846411.13</v>
      </c>
      <c r="G86" s="21"/>
    </row>
    <row r="87" spans="2:7">
      <c r="B87" s="22" t="s">
        <v>11</v>
      </c>
      <c r="C87" s="22"/>
      <c r="D87" s="22"/>
      <c r="E87" s="22" t="s">
        <v>9</v>
      </c>
      <c r="F87" s="43"/>
    </row>
    <row r="88" spans="2:7">
      <c r="B88" s="22" t="s">
        <v>23</v>
      </c>
      <c r="C88" s="22"/>
      <c r="D88" s="22"/>
      <c r="E88" s="22"/>
      <c r="F88" s="21" t="s">
        <v>9</v>
      </c>
    </row>
    <row r="89" spans="2:7">
      <c r="C89" s="21" t="s">
        <v>9</v>
      </c>
    </row>
    <row r="90" spans="2:7">
      <c r="C90" s="21" t="s">
        <v>9</v>
      </c>
      <c r="D90" s="21" t="s">
        <v>9</v>
      </c>
      <c r="E90" s="21" t="s">
        <v>9</v>
      </c>
    </row>
    <row r="91" spans="2:7">
      <c r="C91" s="19" t="s">
        <v>9</v>
      </c>
    </row>
    <row r="92" spans="2:7">
      <c r="C92" s="19" t="s">
        <v>9</v>
      </c>
    </row>
  </sheetData>
  <mergeCells count="14">
    <mergeCell ref="B2:F2"/>
    <mergeCell ref="B3:F3"/>
    <mergeCell ref="B5:F5"/>
    <mergeCell ref="B40:F40"/>
    <mergeCell ref="B19:F19"/>
    <mergeCell ref="B26:F26"/>
    <mergeCell ref="B33:F33"/>
    <mergeCell ref="B12:F12"/>
    <mergeCell ref="B54:F54"/>
    <mergeCell ref="B47:F47"/>
    <mergeCell ref="B82:F82"/>
    <mergeCell ref="B61:F61"/>
    <mergeCell ref="B68:F68"/>
    <mergeCell ref="B75:F75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88"/>
  <sheetViews>
    <sheetView zoomScaleNormal="100" workbookViewId="0">
      <selection activeCell="B3" sqref="B3:F3"/>
    </sheetView>
  </sheetViews>
  <sheetFormatPr defaultColWidth="8.85546875" defaultRowHeight="15"/>
  <cols>
    <col min="1" max="1" width="8.85546875" style="19"/>
    <col min="2" max="2" width="50.7109375" style="19" customWidth="1"/>
    <col min="3" max="5" width="26.7109375" style="19" customWidth="1"/>
    <col min="6" max="6" width="30.7109375" style="19" customWidth="1"/>
    <col min="7" max="16384" width="8.85546875" style="19"/>
  </cols>
  <sheetData>
    <row r="2" spans="2:6">
      <c r="B2" s="85" t="s">
        <v>105</v>
      </c>
      <c r="C2" s="85"/>
      <c r="D2" s="85"/>
      <c r="E2" s="85"/>
      <c r="F2" s="85"/>
    </row>
    <row r="3" spans="2:6">
      <c r="B3" s="86" t="s">
        <v>25</v>
      </c>
      <c r="C3" s="86"/>
      <c r="D3" s="86"/>
      <c r="E3" s="86"/>
      <c r="F3" s="86"/>
    </row>
    <row r="5" spans="2:6">
      <c r="B5" s="76" t="s">
        <v>42</v>
      </c>
      <c r="C5" s="83"/>
      <c r="D5" s="83"/>
      <c r="E5" s="83"/>
      <c r="F5" s="83"/>
    </row>
    <row r="6" spans="2:6" ht="31.5">
      <c r="B6" s="23" t="s">
        <v>29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1" t="s">
        <v>27</v>
      </c>
      <c r="C7" s="63">
        <f>+'[1]Titolo2 SpeseIn C.Capit.Miss.12'!$B$61</f>
        <v>1755276.1400000001</v>
      </c>
      <c r="D7" s="63">
        <f>+'[1]Titolo2 SpeseIn C.Capit.Miss.12'!$B$88</f>
        <v>524225.18</v>
      </c>
      <c r="E7" s="63">
        <f>+'[1]Titolo2 SpeseIn C.Capit.Miss.12'!$B$137</f>
        <v>708004.83</v>
      </c>
      <c r="F7" s="20">
        <f t="shared" ref="F7:F8" si="0">SUM(C7:E7)</f>
        <v>2987506.1500000004</v>
      </c>
    </row>
    <row r="8" spans="2:6" ht="16.5" thickBot="1">
      <c r="B8" s="1" t="s">
        <v>28</v>
      </c>
      <c r="C8" s="63">
        <f>+'[1]Titolo2 SpeseIn C.Capit.Miss.12'!$D$61</f>
        <v>2121948</v>
      </c>
      <c r="D8" s="63">
        <f>+'[1]Titolo2 SpeseIn C.Capit.Miss.12'!$D$88</f>
        <v>2554251.13</v>
      </c>
      <c r="E8" s="63">
        <f>+'[1]Titolo2 SpeseIn C.Capit.Miss.12'!$D$137</f>
        <v>145640.94</v>
      </c>
      <c r="F8" s="20">
        <f t="shared" si="0"/>
        <v>4821840.07</v>
      </c>
    </row>
    <row r="9" spans="2:6" ht="16.5" thickBot="1">
      <c r="B9" s="6" t="s">
        <v>8</v>
      </c>
      <c r="C9" s="61">
        <f>SUM(C7:C8)</f>
        <v>3877224.14</v>
      </c>
      <c r="D9" s="61">
        <f>SUM(D7:D8)</f>
        <v>3078476.31</v>
      </c>
      <c r="E9" s="61">
        <f>SUM(E7:E8)</f>
        <v>853645.77</v>
      </c>
      <c r="F9" s="62">
        <f>SUM(F7:F8)</f>
        <v>7809346.2200000007</v>
      </c>
    </row>
    <row r="10" spans="2:6" ht="15.75">
      <c r="B10" s="28"/>
      <c r="C10" s="29"/>
      <c r="D10" s="29"/>
      <c r="E10" s="29"/>
      <c r="F10" s="29"/>
    </row>
    <row r="12" spans="2:6">
      <c r="B12" s="76" t="s">
        <v>45</v>
      </c>
      <c r="C12" s="83"/>
      <c r="D12" s="83"/>
      <c r="E12" s="83"/>
      <c r="F12" s="83"/>
    </row>
    <row r="13" spans="2:6" ht="31.5">
      <c r="B13" s="23" t="s">
        <v>29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1" t="s">
        <v>27</v>
      </c>
      <c r="C14" s="63">
        <f>+'[1]Titolo2 SpeseIn C.Capit.Miss.12'!$I$61</f>
        <v>4000</v>
      </c>
      <c r="D14" s="63">
        <f>+'[1]Titolo2 SpeseIn C.Capit.Miss.12'!$I$88</f>
        <v>0</v>
      </c>
      <c r="E14" s="63">
        <f>+'[1]Titolo2 SpeseIn C.Capit.Miss.12'!$I$137</f>
        <v>0</v>
      </c>
      <c r="F14" s="20">
        <f t="shared" ref="F14:F15" si="1">SUM(C14:E14)</f>
        <v>4000</v>
      </c>
    </row>
    <row r="15" spans="2:6" ht="16.5" thickBot="1">
      <c r="B15" s="1" t="s">
        <v>28</v>
      </c>
      <c r="C15" s="63">
        <f>+'[1]Titolo2 SpeseIn C.Capit.Miss.12'!$K$61</f>
        <v>5592363</v>
      </c>
      <c r="D15" s="63">
        <f>+'[1]Titolo2 SpeseIn C.Capit.Miss.12'!$K$88</f>
        <v>0</v>
      </c>
      <c r="E15" s="63">
        <f>+'[1]Titolo2 SpeseIn C.Capit.Miss.12'!$K$137</f>
        <v>0</v>
      </c>
      <c r="F15" s="20">
        <f t="shared" si="1"/>
        <v>5592363</v>
      </c>
    </row>
    <row r="16" spans="2:6" ht="16.5" thickBot="1">
      <c r="B16" s="6" t="s">
        <v>8</v>
      </c>
      <c r="C16" s="61">
        <f>SUM(C14:C15)</f>
        <v>5596363</v>
      </c>
      <c r="D16" s="61">
        <f t="shared" ref="D16:E16" si="2">SUM(D14:D15)</f>
        <v>0</v>
      </c>
      <c r="E16" s="61">
        <f t="shared" si="2"/>
        <v>0</v>
      </c>
      <c r="F16" s="62">
        <f>SUM(F14:F15)</f>
        <v>5596363</v>
      </c>
    </row>
    <row r="17" spans="2:6" ht="15.75">
      <c r="B17" s="28"/>
      <c r="C17" s="29"/>
      <c r="D17" s="29"/>
      <c r="E17" s="29"/>
      <c r="F17" s="29"/>
    </row>
    <row r="19" spans="2:6">
      <c r="B19" s="76" t="s">
        <v>77</v>
      </c>
      <c r="C19" s="76"/>
      <c r="D19" s="76"/>
      <c r="E19" s="76"/>
      <c r="F19" s="76"/>
    </row>
    <row r="20" spans="2:6" ht="31.5">
      <c r="B20" s="23" t="s">
        <v>29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27</v>
      </c>
      <c r="C21" s="63">
        <f>SUM(C7,C14)</f>
        <v>1759276.1400000001</v>
      </c>
      <c r="D21" s="63">
        <f t="shared" ref="D21:E21" si="3">SUM(D7,D14)</f>
        <v>524225.18</v>
      </c>
      <c r="E21" s="63">
        <f t="shared" si="3"/>
        <v>708004.83</v>
      </c>
      <c r="F21" s="20">
        <f t="shared" ref="F21:F22" si="4">SUM(C21:E21)</f>
        <v>2991506.1500000004</v>
      </c>
    </row>
    <row r="22" spans="2:6" ht="16.5" thickBot="1">
      <c r="B22" s="1" t="s">
        <v>28</v>
      </c>
      <c r="C22" s="63">
        <f>SUM(C8,C15)</f>
        <v>7714311</v>
      </c>
      <c r="D22" s="63">
        <f t="shared" ref="D22:E22" si="5">SUM(D8,D15)</f>
        <v>2554251.13</v>
      </c>
      <c r="E22" s="63">
        <f t="shared" si="5"/>
        <v>145640.94</v>
      </c>
      <c r="F22" s="20">
        <f t="shared" si="4"/>
        <v>10414203.069999998</v>
      </c>
    </row>
    <row r="23" spans="2:6" ht="16.5" thickBot="1">
      <c r="B23" s="6" t="s">
        <v>8</v>
      </c>
      <c r="C23" s="61">
        <f>SUM(C21:C22)</f>
        <v>9473587.1400000006</v>
      </c>
      <c r="D23" s="61">
        <f t="shared" ref="D23:E23" si="6">SUM(D21:D22)</f>
        <v>3078476.31</v>
      </c>
      <c r="E23" s="61">
        <f t="shared" si="6"/>
        <v>853645.77</v>
      </c>
      <c r="F23" s="62">
        <f>SUM(F21:F22)</f>
        <v>13405709.219999999</v>
      </c>
    </row>
    <row r="24" spans="2:6" ht="15.75">
      <c r="B24" s="28"/>
      <c r="C24" s="29"/>
      <c r="D24" s="29"/>
      <c r="E24" s="29"/>
      <c r="F24" s="29"/>
    </row>
    <row r="25" spans="2:6" ht="15.75">
      <c r="B25" s="28"/>
      <c r="C25" s="29"/>
      <c r="D25" s="29"/>
      <c r="E25" s="29"/>
      <c r="F25" s="29"/>
    </row>
    <row r="26" spans="2:6">
      <c r="B26" s="76" t="s">
        <v>43</v>
      </c>
      <c r="C26" s="83"/>
      <c r="D26" s="83"/>
      <c r="E26" s="83"/>
      <c r="F26" s="83"/>
    </row>
    <row r="27" spans="2:6" ht="31.5">
      <c r="B27" s="23" t="s">
        <v>29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27</v>
      </c>
      <c r="C28" s="63">
        <f>+'[1]Titolo2 SpeseIn C.Capit.Miss.12'!$W$61</f>
        <v>615760.15</v>
      </c>
      <c r="D28" s="63">
        <f>+'[1]Titolo2 SpeseIn C.Capit.Miss.12'!$W$88</f>
        <v>469910.07</v>
      </c>
      <c r="E28" s="63">
        <f>+'[1]Titolo2 SpeseIn C.Capit.Miss.12'!$W$146</f>
        <v>0</v>
      </c>
      <c r="F28" s="20">
        <f t="shared" ref="F28:F29" si="7">SUM(C28:E28)</f>
        <v>1085670.22</v>
      </c>
    </row>
    <row r="29" spans="2:6" ht="16.5" thickBot="1">
      <c r="B29" s="1" t="s">
        <v>28</v>
      </c>
      <c r="C29" s="63">
        <f>+'[1]Titolo2 SpeseIn C.Capit.Miss.12'!$Y$61</f>
        <v>-4074625.5400000005</v>
      </c>
      <c r="D29" s="63">
        <f>+'[1]Titolo2 SpeseIn C.Capit.Miss.12'!$Y$88</f>
        <v>276877.28000000003</v>
      </c>
      <c r="E29" s="63">
        <f>+'[1]Titolo2 SpeseIn C.Capit.Miss.12'!$Y$146</f>
        <v>0</v>
      </c>
      <c r="F29" s="20">
        <f t="shared" si="7"/>
        <v>-3797748.2600000007</v>
      </c>
    </row>
    <row r="30" spans="2:6" ht="16.5" thickBot="1">
      <c r="B30" s="6" t="s">
        <v>8</v>
      </c>
      <c r="C30" s="61">
        <f>SUM(C28:C29)</f>
        <v>-3458865.3900000006</v>
      </c>
      <c r="D30" s="61">
        <f t="shared" ref="D30:E30" si="8">SUM(D28:D29)</f>
        <v>746787.35000000009</v>
      </c>
      <c r="E30" s="61">
        <f t="shared" si="8"/>
        <v>0</v>
      </c>
      <c r="F30" s="62">
        <f>SUM(F28:F29)</f>
        <v>-2712078.040000001</v>
      </c>
    </row>
    <row r="31" spans="2:6" ht="15.75">
      <c r="B31" s="28"/>
      <c r="C31" s="29"/>
      <c r="D31" s="29"/>
      <c r="E31" s="29"/>
      <c r="F31" s="29"/>
    </row>
    <row r="33" spans="2:6">
      <c r="B33" s="76" t="s">
        <v>44</v>
      </c>
      <c r="C33" s="76"/>
      <c r="D33" s="76"/>
      <c r="E33" s="76"/>
      <c r="F33" s="76"/>
    </row>
    <row r="34" spans="2:6" ht="31.5">
      <c r="B34" s="23" t="s">
        <v>29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27</v>
      </c>
      <c r="C35" s="63">
        <f>+'[1]Titolo2 SpeseIn C.Capit.Miss.12'!$AD$61</f>
        <v>4000</v>
      </c>
      <c r="D35" s="63">
        <f>+'[1]Titolo2 SpeseIn C.Capit.Miss.12'!$AD$88</f>
        <v>0</v>
      </c>
      <c r="E35" s="63">
        <f>+'[1]Titolo2 SpeseIn C.Capit.Miss.12'!$AD$137</f>
        <v>0</v>
      </c>
      <c r="F35" s="20">
        <f t="shared" ref="F35:F36" si="9">SUM(C35:E35)</f>
        <v>4000</v>
      </c>
    </row>
    <row r="36" spans="2:6" ht="16.5" thickBot="1">
      <c r="B36" s="1" t="s">
        <v>28</v>
      </c>
      <c r="C36" s="63">
        <f>+'[1]Titolo2 SpeseIn C.Capit.Miss.12'!$AF$61</f>
        <v>5548135</v>
      </c>
      <c r="D36" s="63">
        <f>+'[1]Titolo2 SpeseIn C.Capit.Miss.12'!$AF$88</f>
        <v>0</v>
      </c>
      <c r="E36" s="63">
        <f>+'[1]Titolo2 SpeseIn C.Capit.Miss.12'!$AF$137</f>
        <v>0</v>
      </c>
      <c r="F36" s="20">
        <f t="shared" si="9"/>
        <v>5548135</v>
      </c>
    </row>
    <row r="37" spans="2:6" ht="16.5" thickBot="1">
      <c r="B37" s="6" t="s">
        <v>8</v>
      </c>
      <c r="C37" s="61">
        <f>SUM(C35:C36)</f>
        <v>5552135</v>
      </c>
      <c r="D37" s="61">
        <f t="shared" ref="D37:E37" si="10">SUM(D35:D36)</f>
        <v>0</v>
      </c>
      <c r="E37" s="61">
        <f t="shared" si="10"/>
        <v>0</v>
      </c>
      <c r="F37" s="62">
        <f>SUM(F35:F36)</f>
        <v>5552135</v>
      </c>
    </row>
    <row r="38" spans="2:6" ht="15.75">
      <c r="B38" s="28"/>
      <c r="C38" s="29"/>
      <c r="D38" s="29"/>
      <c r="E38" s="29"/>
      <c r="F38" s="29"/>
    </row>
    <row r="40" spans="2:6">
      <c r="B40" s="76" t="s">
        <v>85</v>
      </c>
      <c r="C40" s="83"/>
      <c r="D40" s="83"/>
      <c r="E40" s="83"/>
      <c r="F40" s="83"/>
    </row>
    <row r="41" spans="2:6" ht="31.5">
      <c r="B41" s="23" t="s">
        <v>29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27</v>
      </c>
      <c r="C42" s="63">
        <f>SUM(C28,C35)</f>
        <v>619760.15</v>
      </c>
      <c r="D42" s="63">
        <f t="shared" ref="D42:E42" si="11">SUM(D28,D35)</f>
        <v>469910.07</v>
      </c>
      <c r="E42" s="63">
        <f t="shared" si="11"/>
        <v>0</v>
      </c>
      <c r="F42" s="20">
        <f t="shared" ref="F42:F43" si="12">SUM(C42:E42)</f>
        <v>1089670.22</v>
      </c>
    </row>
    <row r="43" spans="2:6" ht="16.5" thickBot="1">
      <c r="B43" s="1" t="s">
        <v>28</v>
      </c>
      <c r="C43" s="63">
        <f>SUM(C29,C36)</f>
        <v>1473509.4599999995</v>
      </c>
      <c r="D43" s="63">
        <f t="shared" ref="D43:E43" si="13">SUM(D29,D36)</f>
        <v>276877.28000000003</v>
      </c>
      <c r="E43" s="63">
        <f t="shared" si="13"/>
        <v>0</v>
      </c>
      <c r="F43" s="20">
        <f t="shared" si="12"/>
        <v>1750386.7399999995</v>
      </c>
    </row>
    <row r="44" spans="2:6" ht="16.5" thickBot="1">
      <c r="B44" s="6" t="s">
        <v>8</v>
      </c>
      <c r="C44" s="61">
        <f>SUM(C42:C43)</f>
        <v>2093269.6099999994</v>
      </c>
      <c r="D44" s="61">
        <f t="shared" ref="D44:E44" si="14">SUM(D42:D43)</f>
        <v>746787.35000000009</v>
      </c>
      <c r="E44" s="61">
        <f t="shared" si="14"/>
        <v>0</v>
      </c>
      <c r="F44" s="62">
        <f>SUM(F42:F43)</f>
        <v>2840056.9599999995</v>
      </c>
    </row>
    <row r="45" spans="2:6" ht="15.75">
      <c r="B45" s="28"/>
      <c r="C45" s="29"/>
      <c r="D45" s="29"/>
      <c r="E45" s="29"/>
      <c r="F45" s="29"/>
    </row>
    <row r="46" spans="2:6" ht="15.75">
      <c r="B46" s="28"/>
      <c r="C46" s="29"/>
      <c r="D46" s="29"/>
      <c r="E46" s="29"/>
      <c r="F46" s="29"/>
    </row>
    <row r="47" spans="2:6">
      <c r="B47" s="76" t="s">
        <v>21</v>
      </c>
      <c r="C47" s="76"/>
      <c r="D47" s="76"/>
      <c r="E47" s="76"/>
      <c r="F47" s="76"/>
    </row>
    <row r="48" spans="2:6" ht="31.5">
      <c r="B48" s="23" t="s">
        <v>29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27</v>
      </c>
      <c r="C49" s="63">
        <f>+'[1]Titolo2 SpeseIn C.Capit.Miss.12'!$AR$61</f>
        <v>846684.65</v>
      </c>
      <c r="D49" s="63">
        <f>+'[1]Titolo2 SpeseIn C.Capit.Miss.12'!$AR$88</f>
        <v>138762.62</v>
      </c>
      <c r="E49" s="63">
        <f>+'[1]Titolo2 SpeseIn C.Capit.Miss.12'!$AR$137</f>
        <v>759059.84000000008</v>
      </c>
      <c r="F49" s="20">
        <f t="shared" ref="F49:F50" si="15">SUM(C49:E49)</f>
        <v>1744507.11</v>
      </c>
    </row>
    <row r="50" spans="2:6" ht="16.5" thickBot="1">
      <c r="B50" s="1" t="s">
        <v>28</v>
      </c>
      <c r="C50" s="63">
        <f>+'[1]Titolo2 SpeseIn C.Capit.Miss.12'!$AT$61</f>
        <v>472966.82999999996</v>
      </c>
      <c r="D50" s="63">
        <f>+'[1]Titolo2 SpeseIn C.Capit.Miss.12'!$AT$88</f>
        <v>1857700.86</v>
      </c>
      <c r="E50" s="63">
        <f>+'[1]Titolo2 SpeseIn C.Capit.Miss.12'!$AT$137</f>
        <v>1174530.45</v>
      </c>
      <c r="F50" s="20">
        <f t="shared" si="15"/>
        <v>3505198.1399999997</v>
      </c>
    </row>
    <row r="51" spans="2:6" ht="16.5" thickBot="1">
      <c r="B51" s="6" t="s">
        <v>8</v>
      </c>
      <c r="C51" s="61">
        <f>SUM(C49:C50)</f>
        <v>1319651.48</v>
      </c>
      <c r="D51" s="61">
        <f t="shared" ref="D51:E51" si="16">SUM(D49:D50)</f>
        <v>1996463.48</v>
      </c>
      <c r="E51" s="61">
        <f t="shared" si="16"/>
        <v>1933590.29</v>
      </c>
      <c r="F51" s="62">
        <f>SUM(F49:F50)</f>
        <v>5249705.25</v>
      </c>
    </row>
    <row r="52" spans="2:6" ht="15.75">
      <c r="B52" s="28"/>
      <c r="C52" s="29"/>
      <c r="D52" s="29"/>
      <c r="E52" s="29"/>
      <c r="F52" s="29"/>
    </row>
    <row r="54" spans="2:6">
      <c r="B54" s="80" t="s">
        <v>46</v>
      </c>
      <c r="C54" s="80"/>
      <c r="D54" s="80"/>
      <c r="E54" s="80"/>
      <c r="F54" s="80"/>
    </row>
    <row r="55" spans="2:6" ht="31.5">
      <c r="B55" s="23" t="s">
        <v>29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27</v>
      </c>
      <c r="C56" s="63">
        <f>+'[1]Titolo2 SpeseIn C.Capit.Miss.12'!$AY$61</f>
        <v>2500</v>
      </c>
      <c r="D56" s="63">
        <f>+'[1]Titolo2 SpeseIn C.Capit.Miss.12'!$AY$88</f>
        <v>0</v>
      </c>
      <c r="E56" s="63">
        <f>+'[1]Titolo2 SpeseIn C.Capit.Miss.12'!$AY$137</f>
        <v>0</v>
      </c>
      <c r="F56" s="20">
        <f t="shared" ref="F56:F57" si="17">SUM(C56:E56)</f>
        <v>2500</v>
      </c>
    </row>
    <row r="57" spans="2:6" ht="16.5" thickBot="1">
      <c r="B57" s="1" t="s">
        <v>28</v>
      </c>
      <c r="C57" s="63">
        <f>+'[1]Titolo2 SpeseIn C.Capit.Miss.12'!$BA$61</f>
        <v>0</v>
      </c>
      <c r="D57" s="63">
        <f>+'[1]Titolo2 SpeseIn C.Capit.Miss.12'!$BA$88</f>
        <v>0</v>
      </c>
      <c r="E57" s="63">
        <f>+'[1]Titolo2 SpeseIn C.Capit.Miss.12'!$BA$137</f>
        <v>0</v>
      </c>
      <c r="F57" s="20">
        <f t="shared" si="17"/>
        <v>0</v>
      </c>
    </row>
    <row r="58" spans="2:6" ht="16.5" thickBot="1">
      <c r="B58" s="6" t="s">
        <v>8</v>
      </c>
      <c r="C58" s="61">
        <f>SUM(C56:C57)</f>
        <v>2500</v>
      </c>
      <c r="D58" s="61">
        <f t="shared" ref="D58:E58" si="18">SUM(D56:D57)</f>
        <v>0</v>
      </c>
      <c r="E58" s="61">
        <f t="shared" si="18"/>
        <v>0</v>
      </c>
      <c r="F58" s="62">
        <f>SUM(F56:F57)</f>
        <v>2500</v>
      </c>
    </row>
    <row r="59" spans="2:6" ht="15.75">
      <c r="B59" s="28"/>
      <c r="C59" s="29"/>
      <c r="D59" s="29"/>
      <c r="E59" s="29"/>
      <c r="F59" s="29"/>
    </row>
    <row r="61" spans="2:6">
      <c r="B61" s="76" t="s">
        <v>86</v>
      </c>
      <c r="C61" s="76"/>
      <c r="D61" s="76"/>
      <c r="E61" s="76"/>
      <c r="F61" s="76"/>
    </row>
    <row r="62" spans="2:6" ht="31.5">
      <c r="B62" s="23" t="s">
        <v>29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27</v>
      </c>
      <c r="C63" s="63">
        <f>SUM(C49,C56)</f>
        <v>849184.65</v>
      </c>
      <c r="D63" s="63">
        <f t="shared" ref="D63:E63" si="19">SUM(D49,D56)</f>
        <v>138762.62</v>
      </c>
      <c r="E63" s="63">
        <f t="shared" si="19"/>
        <v>759059.84000000008</v>
      </c>
      <c r="F63" s="20">
        <f t="shared" ref="F63:F64" si="20">SUM(C63:E63)</f>
        <v>1747007.11</v>
      </c>
    </row>
    <row r="64" spans="2:6" ht="16.5" thickBot="1">
      <c r="B64" s="1" t="s">
        <v>28</v>
      </c>
      <c r="C64" s="63">
        <f>SUM(C50,C57)</f>
        <v>472966.82999999996</v>
      </c>
      <c r="D64" s="63">
        <f t="shared" ref="D64:E64" si="21">SUM(D50,D57)</f>
        <v>1857700.86</v>
      </c>
      <c r="E64" s="63">
        <f t="shared" si="21"/>
        <v>1174530.45</v>
      </c>
      <c r="F64" s="20">
        <f t="shared" si="20"/>
        <v>3505198.1399999997</v>
      </c>
    </row>
    <row r="65" spans="2:6" ht="16.5" thickBot="1">
      <c r="B65" s="6" t="s">
        <v>8</v>
      </c>
      <c r="C65" s="61">
        <f>SUM(C63:C64)</f>
        <v>1322151.48</v>
      </c>
      <c r="D65" s="61">
        <f>SUM(D63:D64)</f>
        <v>1996463.48</v>
      </c>
      <c r="E65" s="61">
        <f>SUM(E63:E64)</f>
        <v>1933590.29</v>
      </c>
      <c r="F65" s="62">
        <f>SUM(F63:F64)</f>
        <v>5252205.25</v>
      </c>
    </row>
    <row r="66" spans="2:6" ht="15.75">
      <c r="B66" s="28"/>
      <c r="C66" s="29"/>
      <c r="D66" s="29"/>
      <c r="E66" s="29"/>
      <c r="F66" s="29"/>
    </row>
    <row r="67" spans="2:6" ht="15.75">
      <c r="B67" s="28"/>
      <c r="C67" s="29"/>
      <c r="D67" s="29"/>
      <c r="E67" s="29"/>
      <c r="F67" s="29"/>
    </row>
    <row r="68" spans="2:6" ht="13.15" customHeight="1">
      <c r="B68" s="76" t="s">
        <v>22</v>
      </c>
      <c r="C68" s="76"/>
      <c r="D68" s="76"/>
      <c r="E68" s="76"/>
      <c r="F68" s="76"/>
    </row>
    <row r="69" spans="2:6" ht="31.5">
      <c r="B69" s="23" t="s">
        <v>29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27</v>
      </c>
      <c r="C70" s="63">
        <f>+'[1]Titolo2 SpeseIn C.Capit.Miss.12'!$BM$61</f>
        <v>1462444.7999999998</v>
      </c>
      <c r="D70" s="63">
        <f>+'[1]Titolo2 SpeseIn C.Capit.Miss.12'!$BM$88</f>
        <v>608672.69000000006</v>
      </c>
      <c r="E70" s="63">
        <f>+'[1]Titolo2 SpeseIn C.Capit.Miss.12'!$BM$137</f>
        <v>496728.43999999994</v>
      </c>
      <c r="F70" s="20">
        <f t="shared" ref="F70:F71" si="22">SUM(C70:E70)</f>
        <v>2567845.9299999997</v>
      </c>
    </row>
    <row r="71" spans="2:6" ht="16.5" thickBot="1">
      <c r="B71" s="1" t="s">
        <v>28</v>
      </c>
      <c r="C71" s="63">
        <f>+'[1]Titolo2 SpeseIn C.Capit.Miss.12'!$BO$61</f>
        <v>-3601658.71</v>
      </c>
      <c r="D71" s="63">
        <f>+'[1]Titolo2 SpeseIn C.Capit.Miss.12'!$BO$88</f>
        <v>2134578.14</v>
      </c>
      <c r="E71" s="63">
        <f>+'[1]Titolo2 SpeseIn C.Capit.Miss.12'!$BO$137</f>
        <v>78201.08</v>
      </c>
      <c r="F71" s="20">
        <f t="shared" si="22"/>
        <v>-1388879.4899999998</v>
      </c>
    </row>
    <row r="72" spans="2:6" ht="16.5" thickBot="1">
      <c r="B72" s="6" t="s">
        <v>8</v>
      </c>
      <c r="C72" s="61">
        <f>SUM(C70:C71)</f>
        <v>-2139213.91</v>
      </c>
      <c r="D72" s="61">
        <f t="shared" ref="D72:E72" si="23">SUM(D70:D71)</f>
        <v>2743250.83</v>
      </c>
      <c r="E72" s="61">
        <f t="shared" si="23"/>
        <v>574929.5199999999</v>
      </c>
      <c r="F72" s="62">
        <f>SUM(F70:F71)</f>
        <v>1178966.44</v>
      </c>
    </row>
    <row r="73" spans="2:6" ht="15.75">
      <c r="B73" s="28"/>
      <c r="C73" s="29"/>
      <c r="D73" s="29"/>
      <c r="E73" s="29"/>
      <c r="F73" s="29"/>
    </row>
    <row r="75" spans="2:6" ht="33" customHeight="1">
      <c r="B75" s="80" t="s">
        <v>47</v>
      </c>
      <c r="C75" s="80"/>
      <c r="D75" s="80"/>
      <c r="E75" s="80"/>
      <c r="F75" s="80"/>
    </row>
    <row r="76" spans="2:6" ht="31.5">
      <c r="B76" s="23" t="s">
        <v>29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27</v>
      </c>
      <c r="C77" s="63">
        <f>+'[1]Titolo2 SpeseIn C.Capit.Miss.12'!$BT$61</f>
        <v>6500</v>
      </c>
      <c r="D77" s="63">
        <f>+'[1]Titolo2 SpeseIn C.Capit.Miss.12'!$BT$88</f>
        <v>0</v>
      </c>
      <c r="E77" s="63">
        <f>+'[1]Titolo2 SpeseIn C.Capit.Miss.12'!$BT$137</f>
        <v>0</v>
      </c>
      <c r="F77" s="20">
        <f t="shared" ref="F77:F78" si="24">SUM(C77:E77)</f>
        <v>6500</v>
      </c>
    </row>
    <row r="78" spans="2:6" ht="16.5" thickBot="1">
      <c r="B78" s="1" t="s">
        <v>28</v>
      </c>
      <c r="C78" s="63">
        <f>+'[1]Titolo2 SpeseIn C.Capit.Miss.12'!$BV$61</f>
        <v>5548135</v>
      </c>
      <c r="D78" s="63">
        <f>+'[1]Titolo2 SpeseIn C.Capit.Miss.12'!$BV$88</f>
        <v>0</v>
      </c>
      <c r="E78" s="63">
        <f>+'[1]Titolo2 SpeseIn C.Capit.Miss.12'!$BV$137</f>
        <v>0</v>
      </c>
      <c r="F78" s="20">
        <f t="shared" si="24"/>
        <v>5548135</v>
      </c>
    </row>
    <row r="79" spans="2:6" ht="16.5" thickBot="1">
      <c r="B79" s="6" t="s">
        <v>8</v>
      </c>
      <c r="C79" s="61">
        <f>SUM(C77:C78)</f>
        <v>5554635</v>
      </c>
      <c r="D79" s="61">
        <f t="shared" ref="D79:E79" si="25">SUM(D77:D78)</f>
        <v>0</v>
      </c>
      <c r="E79" s="61">
        <f t="shared" si="25"/>
        <v>0</v>
      </c>
      <c r="F79" s="62">
        <f>SUM(F77:F78)</f>
        <v>5554635</v>
      </c>
    </row>
    <row r="80" spans="2:6" ht="15.75">
      <c r="B80" s="28"/>
      <c r="C80" s="29"/>
      <c r="D80" s="29"/>
      <c r="E80" s="29"/>
      <c r="F80" s="29"/>
    </row>
    <row r="82" spans="2:6" ht="14.45" customHeight="1">
      <c r="B82" s="84" t="s">
        <v>80</v>
      </c>
      <c r="C82" s="84"/>
      <c r="D82" s="84"/>
      <c r="E82" s="84"/>
      <c r="F82" s="84"/>
    </row>
    <row r="83" spans="2:6" ht="31.5">
      <c r="B83" s="23" t="s">
        <v>29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27</v>
      </c>
      <c r="C84" s="63">
        <f>SUM(C70,C77)</f>
        <v>1468944.7999999998</v>
      </c>
      <c r="D84" s="63">
        <f t="shared" ref="D84:E84" si="26">SUM(D70,D77)</f>
        <v>608672.69000000006</v>
      </c>
      <c r="E84" s="63">
        <f t="shared" si="26"/>
        <v>496728.43999999994</v>
      </c>
      <c r="F84" s="20">
        <f t="shared" ref="F84:F85" si="27">SUM(C84:E84)</f>
        <v>2574345.9299999997</v>
      </c>
    </row>
    <row r="85" spans="2:6" ht="16.5" thickBot="1">
      <c r="B85" s="1" t="s">
        <v>28</v>
      </c>
      <c r="C85" s="63">
        <f>SUM(C71,C78)</f>
        <v>1946476.29</v>
      </c>
      <c r="D85" s="63">
        <f t="shared" ref="D85:E85" si="28">SUM(D71,D78)</f>
        <v>2134578.14</v>
      </c>
      <c r="E85" s="63">
        <f t="shared" si="28"/>
        <v>78201.08</v>
      </c>
      <c r="F85" s="20">
        <f t="shared" si="27"/>
        <v>4159255.5100000002</v>
      </c>
    </row>
    <row r="86" spans="2:6" ht="16.5" thickBot="1">
      <c r="B86" s="6" t="s">
        <v>8</v>
      </c>
      <c r="C86" s="61">
        <f>SUM(C84:C85)</f>
        <v>3415421.09</v>
      </c>
      <c r="D86" s="61">
        <f t="shared" ref="D86:E86" si="29">SUM(D84:D85)</f>
        <v>2743250.83</v>
      </c>
      <c r="E86" s="61">
        <f t="shared" si="29"/>
        <v>574929.5199999999</v>
      </c>
      <c r="F86" s="62">
        <f>SUM(F84:F85)</f>
        <v>6733601.4399999995</v>
      </c>
    </row>
    <row r="87" spans="2:6">
      <c r="B87" s="22" t="s">
        <v>11</v>
      </c>
      <c r="C87" s="22"/>
      <c r="F87" s="43"/>
    </row>
    <row r="88" spans="2:6">
      <c r="B88" s="22" t="s">
        <v>23</v>
      </c>
      <c r="C88" s="22"/>
    </row>
  </sheetData>
  <mergeCells count="14">
    <mergeCell ref="B2:F2"/>
    <mergeCell ref="B33:F33"/>
    <mergeCell ref="B26:F26"/>
    <mergeCell ref="B3:F3"/>
    <mergeCell ref="B5:F5"/>
    <mergeCell ref="B12:F12"/>
    <mergeCell ref="B19:F19"/>
    <mergeCell ref="B75:F75"/>
    <mergeCell ref="B82:F82"/>
    <mergeCell ref="B40:F40"/>
    <mergeCell ref="B47:F47"/>
    <mergeCell ref="B54:F54"/>
    <mergeCell ref="B61:F61"/>
    <mergeCell ref="B68:F68"/>
  </mergeCells>
  <pageMargins left="0.70866141732283472" right="0.70866141732283472" top="1.7322834645669292" bottom="1.8110236220472442" header="0.31496062992125984" footer="0.31496062992125984"/>
  <pageSetup paperSize="8" scale="81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J88"/>
  <sheetViews>
    <sheetView zoomScaleNormal="100" workbookViewId="0">
      <selection activeCell="B3" sqref="B3:F3"/>
    </sheetView>
  </sheetViews>
  <sheetFormatPr defaultColWidth="8.85546875" defaultRowHeight="14.25"/>
  <cols>
    <col min="1" max="1" width="8.85546875" style="64"/>
    <col min="2" max="2" width="50.7109375" style="64" customWidth="1"/>
    <col min="3" max="4" width="26.7109375" style="64" customWidth="1"/>
    <col min="5" max="5" width="20.7109375" style="64" customWidth="1"/>
    <col min="6" max="6" width="30.7109375" style="64" customWidth="1"/>
    <col min="7" max="7" width="18.7109375" style="64" customWidth="1"/>
    <col min="8" max="8" width="15.28515625" style="64" customWidth="1"/>
    <col min="9" max="9" width="16.42578125" style="64" customWidth="1"/>
    <col min="10" max="10" width="18.140625" style="64" customWidth="1"/>
    <col min="11" max="16384" width="8.85546875" style="64"/>
  </cols>
  <sheetData>
    <row r="2" spans="2:7">
      <c r="B2" s="85" t="s">
        <v>106</v>
      </c>
      <c r="C2" s="85"/>
      <c r="D2" s="85"/>
      <c r="E2" s="85"/>
      <c r="F2" s="85"/>
    </row>
    <row r="3" spans="2:7">
      <c r="B3" s="86" t="s">
        <v>30</v>
      </c>
      <c r="C3" s="86"/>
      <c r="D3" s="86"/>
      <c r="E3" s="86"/>
      <c r="F3" s="86"/>
    </row>
    <row r="5" spans="2:7" ht="15">
      <c r="B5" s="89" t="s">
        <v>55</v>
      </c>
      <c r="C5" s="89"/>
      <c r="D5" s="89"/>
      <c r="E5" s="89"/>
      <c r="F5" s="89"/>
    </row>
    <row r="6" spans="2:7" ht="31.5">
      <c r="B6" s="23" t="s">
        <v>31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65" t="s">
        <v>32</v>
      </c>
      <c r="C7" s="63">
        <f>+'[1]Titolo1 Spese corr. cod.Miss.'!$B$61</f>
        <v>19533410.380000003</v>
      </c>
      <c r="D7" s="63">
        <f>+'[1]Titolo1 Spese corr. cod.Miss.'!$B$88</f>
        <v>10172976.359999999</v>
      </c>
      <c r="E7" s="63">
        <f>+'[1]Titolo1 Spese corr. cod.Miss.'!$B$137</f>
        <v>5510646.6639999999</v>
      </c>
      <c r="F7" s="20">
        <f t="shared" ref="F7:F8" si="0">SUM(C7:E7)</f>
        <v>35217033.403999999</v>
      </c>
    </row>
    <row r="8" spans="2:7" ht="16.5" thickBot="1">
      <c r="B8" s="65" t="s">
        <v>32</v>
      </c>
      <c r="C8" s="63">
        <f>+'[1]Titolo1 Spese corr. cod.Miss.'!$D$61</f>
        <v>0</v>
      </c>
      <c r="D8" s="63">
        <f>+'[1]Titolo1 Spese corr. cod.Miss.'!$D$88</f>
        <v>0</v>
      </c>
      <c r="E8" s="63">
        <f>+'[1]Titolo1 Spese corr. cod.Miss.'!$D$137</f>
        <v>2420288.13</v>
      </c>
      <c r="F8" s="20">
        <f t="shared" si="0"/>
        <v>2420288.13</v>
      </c>
    </row>
    <row r="9" spans="2:7" ht="16.5" thickBot="1">
      <c r="B9" s="6" t="s">
        <v>8</v>
      </c>
      <c r="C9" s="61">
        <f>SUM(C7:C8)</f>
        <v>19533410.380000003</v>
      </c>
      <c r="D9" s="61">
        <f t="shared" ref="D9:E9" si="1">SUM(D7:D8)</f>
        <v>10172976.359999999</v>
      </c>
      <c r="E9" s="61">
        <f t="shared" si="1"/>
        <v>7930934.7939999998</v>
      </c>
      <c r="F9" s="62">
        <f>SUM(F7:F8)</f>
        <v>37637321.534000002</v>
      </c>
    </row>
    <row r="10" spans="2:7" ht="15.75">
      <c r="B10" s="28"/>
      <c r="C10" s="29"/>
      <c r="D10" s="29"/>
      <c r="E10" s="29"/>
      <c r="F10" s="29"/>
      <c r="G10" s="43"/>
    </row>
    <row r="12" spans="2:7" ht="15">
      <c r="B12" s="88" t="s">
        <v>49</v>
      </c>
      <c r="C12" s="88"/>
      <c r="D12" s="88"/>
      <c r="E12" s="88"/>
      <c r="F12" s="88"/>
    </row>
    <row r="13" spans="2:7" ht="31.5">
      <c r="B13" s="23" t="s">
        <v>33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65" t="s">
        <v>32</v>
      </c>
      <c r="C14" s="63">
        <f>+'[1]Titolo1 Spese corr. cod.Miss.'!$I$61</f>
        <v>787811.71</v>
      </c>
      <c r="D14" s="63">
        <f>+'[1]Titolo1 Spese corr. cod.Miss.'!$I$88</f>
        <v>1460630.6</v>
      </c>
      <c r="E14" s="63">
        <f>+'[1]Titolo1 Spese corr. cod.Miss.'!$I$137</f>
        <v>356128.78</v>
      </c>
      <c r="F14" s="20">
        <f t="shared" ref="F14:F15" si="2">SUM(C14:E14)</f>
        <v>2604571.09</v>
      </c>
    </row>
    <row r="15" spans="2:7" ht="16.5" thickBot="1">
      <c r="B15" s="65" t="s">
        <v>32</v>
      </c>
      <c r="C15" s="63">
        <f>+'[1]Titolo1 Spese corr. cod.Miss.'!$K$61</f>
        <v>0</v>
      </c>
      <c r="D15" s="63">
        <f>+'[1]Titolo1 Spese corr. cod.Miss.'!$K$88</f>
        <v>0</v>
      </c>
      <c r="E15" s="63">
        <f>+'[1]Titolo1 Spese corr. cod.Miss.'!$K$137</f>
        <v>0</v>
      </c>
      <c r="F15" s="20">
        <f t="shared" si="2"/>
        <v>0</v>
      </c>
    </row>
    <row r="16" spans="2:7" ht="16.5" thickBot="1">
      <c r="B16" s="6" t="s">
        <v>8</v>
      </c>
      <c r="C16" s="61">
        <f>SUM(C14:C15)</f>
        <v>787811.71</v>
      </c>
      <c r="D16" s="61">
        <f t="shared" ref="D16:E16" si="3">SUM(D14:D15)</f>
        <v>1460630.6</v>
      </c>
      <c r="E16" s="61">
        <f t="shared" si="3"/>
        <v>356128.78</v>
      </c>
      <c r="F16" s="62">
        <f>SUM(F14:F15)</f>
        <v>2604571.09</v>
      </c>
    </row>
    <row r="17" spans="2:7" ht="15.75">
      <c r="B17" s="28"/>
      <c r="C17" s="29"/>
      <c r="D17" s="29"/>
      <c r="E17" s="29"/>
      <c r="F17" s="29"/>
    </row>
    <row r="19" spans="2:7" ht="15">
      <c r="B19" s="89" t="s">
        <v>94</v>
      </c>
      <c r="C19" s="89"/>
      <c r="D19" s="89"/>
      <c r="E19" s="89"/>
      <c r="F19" s="89"/>
    </row>
    <row r="20" spans="2:7" ht="31.5">
      <c r="B20" s="23" t="s">
        <v>31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7" ht="15.75">
      <c r="B21" s="65" t="s">
        <v>32</v>
      </c>
      <c r="C21" s="63">
        <f>SUM(C7,C14)</f>
        <v>20321222.090000004</v>
      </c>
      <c r="D21" s="63">
        <f t="shared" ref="D21:E21" si="4">SUM(D7,D14)</f>
        <v>11633606.959999999</v>
      </c>
      <c r="E21" s="63">
        <f t="shared" si="4"/>
        <v>5866775.4440000001</v>
      </c>
      <c r="F21" s="20">
        <f t="shared" ref="F21:F22" si="5">SUM(C21:E21)</f>
        <v>37821604.494000003</v>
      </c>
    </row>
    <row r="22" spans="2:7" ht="16.5" thickBot="1">
      <c r="B22" s="65" t="s">
        <v>32</v>
      </c>
      <c r="C22" s="63">
        <f>SUM(C8,C15)</f>
        <v>0</v>
      </c>
      <c r="D22" s="63">
        <f t="shared" ref="D22:E22" si="6">SUM(D8,D15)</f>
        <v>0</v>
      </c>
      <c r="E22" s="63">
        <f t="shared" si="6"/>
        <v>2420288.13</v>
      </c>
      <c r="F22" s="20">
        <f t="shared" si="5"/>
        <v>2420288.13</v>
      </c>
    </row>
    <row r="23" spans="2:7" ht="16.5" thickBot="1">
      <c r="B23" s="6" t="s">
        <v>8</v>
      </c>
      <c r="C23" s="61">
        <f>SUM(C21:C22)</f>
        <v>20321222.090000004</v>
      </c>
      <c r="D23" s="61">
        <f t="shared" ref="D23:E23" si="7">SUM(D21:D22)</f>
        <v>11633606.959999999</v>
      </c>
      <c r="E23" s="61">
        <f t="shared" si="7"/>
        <v>8287063.574</v>
      </c>
      <c r="F23" s="62">
        <f>SUM(F21:F22)</f>
        <v>40241892.624000005</v>
      </c>
    </row>
    <row r="24" spans="2:7" ht="15.75">
      <c r="B24" s="28"/>
      <c r="C24" s="29"/>
      <c r="D24" s="29"/>
      <c r="E24" s="29"/>
      <c r="F24" s="29"/>
      <c r="G24" s="43"/>
    </row>
    <row r="25" spans="2:7" ht="15.75">
      <c r="B25" s="28"/>
      <c r="C25" s="29"/>
      <c r="D25" s="29"/>
      <c r="E25" s="29"/>
      <c r="F25" s="29"/>
    </row>
    <row r="26" spans="2:7" ht="15">
      <c r="B26" s="89" t="s">
        <v>12</v>
      </c>
      <c r="C26" s="89"/>
      <c r="D26" s="89"/>
      <c r="E26" s="89"/>
      <c r="F26" s="89"/>
    </row>
    <row r="27" spans="2:7" ht="31.5">
      <c r="B27" s="23" t="s">
        <v>31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7" ht="15.75">
      <c r="B28" s="65" t="s">
        <v>32</v>
      </c>
      <c r="C28" s="63">
        <f>+'[1]Titolo1 Spese corr. cod.Miss.'!$W$61</f>
        <v>9525935.3999999985</v>
      </c>
      <c r="D28" s="63">
        <f>+'[1]Titolo1 Spese corr. cod.Miss.'!$W$88</f>
        <v>7356456.2400000002</v>
      </c>
      <c r="E28" s="63">
        <f>+'[1]Titolo1 Spese corr. cod.Miss.'!$W$137</f>
        <v>3409706.7239999999</v>
      </c>
      <c r="F28" s="20">
        <f t="shared" ref="F28:F29" si="8">SUM(C28:E28)</f>
        <v>20292098.364</v>
      </c>
    </row>
    <row r="29" spans="2:7" ht="16.5" thickBot="1">
      <c r="B29" s="65" t="s">
        <v>32</v>
      </c>
      <c r="C29" s="63">
        <f>+'[1]Titolo1 Spese corr. cod.Miss.'!$Y$61</f>
        <v>0</v>
      </c>
      <c r="D29" s="63">
        <f>+'[1]Titolo1 Spese corr. cod.Miss.'!$Y$88</f>
        <v>0</v>
      </c>
      <c r="E29" s="63">
        <f>+'[1]Titolo1 Spese corr. cod.Miss.'!$Y$137</f>
        <v>685580.68</v>
      </c>
      <c r="F29" s="20">
        <f t="shared" si="8"/>
        <v>685580.68</v>
      </c>
    </row>
    <row r="30" spans="2:7" ht="16.5" thickBot="1">
      <c r="B30" s="6" t="s">
        <v>8</v>
      </c>
      <c r="C30" s="61">
        <f>SUM(C28:C29)</f>
        <v>9525935.3999999985</v>
      </c>
      <c r="D30" s="61">
        <f t="shared" ref="D30:E30" si="9">SUM(D28:D29)</f>
        <v>7356456.2400000002</v>
      </c>
      <c r="E30" s="61">
        <f t="shared" si="9"/>
        <v>4095287.4040000001</v>
      </c>
      <c r="F30" s="62">
        <f>SUM(F28:F29)</f>
        <v>20977679.044</v>
      </c>
    </row>
    <row r="31" spans="2:7" ht="15.75">
      <c r="B31" s="28"/>
      <c r="C31" s="29"/>
      <c r="D31" s="29"/>
      <c r="E31" s="29"/>
      <c r="F31" s="29"/>
    </row>
    <row r="33" spans="2:6" ht="15">
      <c r="B33" s="88" t="s">
        <v>50</v>
      </c>
      <c r="C33" s="88"/>
      <c r="D33" s="88"/>
      <c r="E33" s="88"/>
      <c r="F33" s="88"/>
    </row>
    <row r="34" spans="2:6" ht="31.5">
      <c r="B34" s="23" t="s">
        <v>31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65" t="s">
        <v>32</v>
      </c>
      <c r="C35" s="63">
        <f>+'[1]Titolo1 Spese corr. cod.Miss.'!$AD$61</f>
        <v>318703.7</v>
      </c>
      <c r="D35" s="63">
        <f>+'[1]Titolo1 Spese corr. cod.Miss.'!$AD$88</f>
        <v>926680.98</v>
      </c>
      <c r="E35" s="63">
        <f>+'[1]Titolo1 Spese corr. cod.Miss.'!$AD$137</f>
        <v>56128.78</v>
      </c>
      <c r="F35" s="20">
        <f t="shared" ref="F35:F36" si="10">SUM(C35:E35)</f>
        <v>1301513.46</v>
      </c>
    </row>
    <row r="36" spans="2:6" ht="16.5" thickBot="1">
      <c r="B36" s="65" t="s">
        <v>32</v>
      </c>
      <c r="C36" s="63">
        <f>+'[1]Titolo1 Spese corr. cod.Miss.'!$AF$61</f>
        <v>0</v>
      </c>
      <c r="D36" s="63">
        <f>+'[1]Titolo1 Spese corr. cod.Miss.'!$AF$88</f>
        <v>0</v>
      </c>
      <c r="E36" s="63">
        <f>+'[1]Titolo1 Spese corr. cod.Miss.'!$AF$137</f>
        <v>0</v>
      </c>
      <c r="F36" s="20">
        <f t="shared" si="10"/>
        <v>0</v>
      </c>
    </row>
    <row r="37" spans="2:6" ht="16.5" thickBot="1">
      <c r="B37" s="6" t="s">
        <v>8</v>
      </c>
      <c r="C37" s="61">
        <f>SUM(C35:C36)</f>
        <v>318703.7</v>
      </c>
      <c r="D37" s="61">
        <f t="shared" ref="D37:E37" si="11">SUM(D35:D36)</f>
        <v>926680.98</v>
      </c>
      <c r="E37" s="61">
        <f t="shared" si="11"/>
        <v>56128.78</v>
      </c>
      <c r="F37" s="62">
        <f>SUM(F35:F36)</f>
        <v>1301513.46</v>
      </c>
    </row>
    <row r="38" spans="2:6" ht="15.75">
      <c r="B38" s="28"/>
      <c r="C38" s="29"/>
      <c r="D38" s="29"/>
      <c r="E38" s="29"/>
      <c r="F38" s="29"/>
    </row>
    <row r="40" spans="2:6" ht="15">
      <c r="B40" s="88" t="s">
        <v>95</v>
      </c>
      <c r="C40" s="88"/>
      <c r="D40" s="88"/>
      <c r="E40" s="88"/>
      <c r="F40" s="88"/>
    </row>
    <row r="41" spans="2:6" ht="31.5">
      <c r="B41" s="23" t="s">
        <v>31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65" t="s">
        <v>32</v>
      </c>
      <c r="C42" s="63">
        <f>SUM(C28,C35)</f>
        <v>9844639.0999999978</v>
      </c>
      <c r="D42" s="63">
        <f t="shared" ref="D42:E42" si="12">SUM(D28,D35)</f>
        <v>8283137.2200000007</v>
      </c>
      <c r="E42" s="63">
        <f t="shared" si="12"/>
        <v>3465835.5039999997</v>
      </c>
      <c r="F42" s="20">
        <f t="shared" ref="F42:F43" si="13">SUM(C42:E42)</f>
        <v>21593611.824000001</v>
      </c>
    </row>
    <row r="43" spans="2:6" ht="16.5" thickBot="1">
      <c r="B43" s="65" t="s">
        <v>32</v>
      </c>
      <c r="C43" s="63">
        <f>SUM(C29,C36)</f>
        <v>0</v>
      </c>
      <c r="D43" s="63">
        <f t="shared" ref="D43:E43" si="14">SUM(D29,D36)</f>
        <v>0</v>
      </c>
      <c r="E43" s="63">
        <f t="shared" si="14"/>
        <v>685580.68</v>
      </c>
      <c r="F43" s="20">
        <f t="shared" si="13"/>
        <v>685580.68</v>
      </c>
    </row>
    <row r="44" spans="2:6" ht="16.5" thickBot="1">
      <c r="B44" s="6" t="s">
        <v>8</v>
      </c>
      <c r="C44" s="61">
        <f>SUM(C42,C43)</f>
        <v>9844639.0999999978</v>
      </c>
      <c r="D44" s="61">
        <f t="shared" ref="D44:E44" si="15">SUM(D42:D43)</f>
        <v>8283137.2200000007</v>
      </c>
      <c r="E44" s="61">
        <f t="shared" si="15"/>
        <v>4151416.1839999999</v>
      </c>
      <c r="F44" s="62">
        <f>SUM(F42:F43)</f>
        <v>22279192.504000001</v>
      </c>
    </row>
    <row r="45" spans="2:6" ht="15.75">
      <c r="B45" s="28"/>
      <c r="C45" s="29"/>
      <c r="D45" s="29"/>
      <c r="E45" s="29"/>
      <c r="F45" s="29"/>
    </row>
    <row r="46" spans="2:6" ht="15.75">
      <c r="B46" s="28"/>
      <c r="C46" s="29"/>
      <c r="D46" s="29"/>
      <c r="E46" s="29"/>
      <c r="F46" s="29"/>
    </row>
    <row r="47" spans="2:6" ht="15">
      <c r="B47" s="88" t="s">
        <v>51</v>
      </c>
      <c r="C47" s="88"/>
      <c r="D47" s="88"/>
      <c r="E47" s="88"/>
      <c r="F47" s="88"/>
    </row>
    <row r="48" spans="2:6" ht="31.5">
      <c r="B48" s="23" t="s">
        <v>33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65" t="s">
        <v>32</v>
      </c>
      <c r="C49" s="63">
        <f>+'[1]Titolo1 Spese corr. cod.Miss.'!$AR$61</f>
        <v>3878415.72</v>
      </c>
      <c r="D49" s="63">
        <f>+'[1]Titolo1 Spese corr. cod.Miss.'!$AR$88</f>
        <v>1978950.9500000002</v>
      </c>
      <c r="E49" s="63">
        <f>+'[1]Titolo1 Spese corr. cod.Miss.'!$AR$137</f>
        <v>1427586.818</v>
      </c>
      <c r="F49" s="20">
        <f t="shared" ref="F49:F50" si="16">SUM(C49:E49)</f>
        <v>7284953.4879999999</v>
      </c>
    </row>
    <row r="50" spans="2:6" ht="16.5" thickBot="1">
      <c r="B50" s="65" t="s">
        <v>32</v>
      </c>
      <c r="C50" s="63">
        <f>+'[1]Titolo1 Spese corr. cod.Miss.'!$AT$61</f>
        <v>0</v>
      </c>
      <c r="D50" s="63">
        <f>+'[1]Titolo1 Spese corr. cod.Miss.'!$AT$88</f>
        <v>0</v>
      </c>
      <c r="E50" s="63">
        <f>+'[1]Titolo1 Spese corr. cod.Miss.'!$AT$137</f>
        <v>195852.49</v>
      </c>
      <c r="F50" s="20">
        <f t="shared" si="16"/>
        <v>195852.49</v>
      </c>
    </row>
    <row r="51" spans="2:6" ht="16.5" thickBot="1">
      <c r="B51" s="6" t="s">
        <v>8</v>
      </c>
      <c r="C51" s="61">
        <f>SUM(C49:C50)</f>
        <v>3878415.72</v>
      </c>
      <c r="D51" s="61">
        <f t="shared" ref="D51:E51" si="17">SUM(D49:D50)</f>
        <v>1978950.9500000002</v>
      </c>
      <c r="E51" s="61">
        <f t="shared" si="17"/>
        <v>1623439.308</v>
      </c>
      <c r="F51" s="62">
        <f>SUM(F49:F50)</f>
        <v>7480805.9780000001</v>
      </c>
    </row>
    <row r="52" spans="2:6" ht="15.75">
      <c r="B52" s="28"/>
      <c r="C52" s="29"/>
      <c r="D52" s="29"/>
      <c r="E52" s="29"/>
      <c r="F52" s="29"/>
    </row>
    <row r="54" spans="2:6" ht="15">
      <c r="B54" s="88" t="s">
        <v>52</v>
      </c>
      <c r="C54" s="88"/>
      <c r="D54" s="88"/>
      <c r="E54" s="88"/>
      <c r="F54" s="88"/>
    </row>
    <row r="55" spans="2:6" ht="31.5">
      <c r="B55" s="23" t="s">
        <v>31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65" t="s">
        <v>32</v>
      </c>
      <c r="C56" s="63">
        <f>+'[1]Titolo1 Spese corr. cod.Miss.'!$AY$61</f>
        <v>250700.94</v>
      </c>
      <c r="D56" s="63">
        <f>+'[1]Titolo1 Spese corr. cod.Miss.'!$AY$88</f>
        <v>654844.96</v>
      </c>
      <c r="E56" s="63">
        <f>+'[1]Titolo1 Spese corr. cod.Miss.'!$AY$137</f>
        <v>71330</v>
      </c>
      <c r="F56" s="20">
        <f t="shared" ref="F56:F57" si="18">SUM(C56:E56)</f>
        <v>976875.89999999991</v>
      </c>
    </row>
    <row r="57" spans="2:6" ht="16.5" thickBot="1">
      <c r="B57" s="65" t="s">
        <v>32</v>
      </c>
      <c r="C57" s="63">
        <f>+'[1]Titolo1 Spese corr. cod.Miss.'!$BA$61</f>
        <v>0</v>
      </c>
      <c r="D57" s="63">
        <f>+'[1]Titolo1 Spese corr. cod.Miss.'!$BA$88</f>
        <v>0</v>
      </c>
      <c r="E57" s="63">
        <f>+'[1]Titolo1 Spese corr. cod.Miss.'!$BA$137</f>
        <v>0</v>
      </c>
      <c r="F57" s="20">
        <f t="shared" si="18"/>
        <v>0</v>
      </c>
    </row>
    <row r="58" spans="2:6" ht="16.5" thickBot="1">
      <c r="B58" s="6" t="s">
        <v>8</v>
      </c>
      <c r="C58" s="61">
        <f>SUM(C56:C57)</f>
        <v>250700.94</v>
      </c>
      <c r="D58" s="61">
        <f t="shared" ref="D58:E58" si="19">SUM(D56:D57)</f>
        <v>654844.96</v>
      </c>
      <c r="E58" s="61">
        <f t="shared" si="19"/>
        <v>71330</v>
      </c>
      <c r="F58" s="62">
        <f>SUM(F56:F57)</f>
        <v>976875.89999999991</v>
      </c>
    </row>
    <row r="59" spans="2:6" ht="15.75">
      <c r="B59" s="28"/>
      <c r="C59" s="29"/>
      <c r="D59" s="29"/>
      <c r="E59" s="29"/>
      <c r="F59" s="29"/>
    </row>
    <row r="61" spans="2:6" ht="15">
      <c r="B61" s="88" t="s">
        <v>96</v>
      </c>
      <c r="C61" s="88"/>
      <c r="D61" s="88"/>
      <c r="E61" s="88"/>
      <c r="F61" s="88"/>
    </row>
    <row r="62" spans="2:6" ht="31.5">
      <c r="B62" s="23" t="s">
        <v>31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65" t="s">
        <v>32</v>
      </c>
      <c r="C63" s="63">
        <f>SUM(C49,C56)</f>
        <v>4129116.66</v>
      </c>
      <c r="D63" s="63">
        <f t="shared" ref="D63:E63" si="20">SUM(D49,D56)</f>
        <v>2633795.91</v>
      </c>
      <c r="E63" s="63">
        <f t="shared" si="20"/>
        <v>1498916.818</v>
      </c>
      <c r="F63" s="20">
        <f t="shared" ref="F63:F64" si="21">SUM(C63:E63)</f>
        <v>8261829.3880000003</v>
      </c>
    </row>
    <row r="64" spans="2:6" ht="16.5" thickBot="1">
      <c r="B64" s="65" t="s">
        <v>32</v>
      </c>
      <c r="C64" s="63">
        <f>SUM(C50,C57)</f>
        <v>0</v>
      </c>
      <c r="D64" s="63">
        <f t="shared" ref="D64:E64" si="22">SUM(D50,D57)</f>
        <v>0</v>
      </c>
      <c r="E64" s="63">
        <f t="shared" si="22"/>
        <v>195852.49</v>
      </c>
      <c r="F64" s="20">
        <f t="shared" si="21"/>
        <v>195852.49</v>
      </c>
    </row>
    <row r="65" spans="2:10" ht="16.5" thickBot="1">
      <c r="B65" s="6" t="s">
        <v>8</v>
      </c>
      <c r="C65" s="61">
        <f>SUM(C63:C64)</f>
        <v>4129116.66</v>
      </c>
      <c r="D65" s="61">
        <f t="shared" ref="D65:E65" si="23">SUM(D63:D64)</f>
        <v>2633795.91</v>
      </c>
      <c r="E65" s="61">
        <f t="shared" si="23"/>
        <v>1694769.308</v>
      </c>
      <c r="F65" s="62">
        <f>SUM(F63:F64)</f>
        <v>8457681.8780000005</v>
      </c>
    </row>
    <row r="66" spans="2:10" ht="15.75">
      <c r="B66" s="28"/>
      <c r="C66" s="29"/>
      <c r="D66" s="29"/>
      <c r="E66" s="29"/>
      <c r="F66" s="29"/>
    </row>
    <row r="67" spans="2:10" ht="15.75">
      <c r="B67" s="28"/>
      <c r="C67" s="29"/>
      <c r="D67" s="29"/>
      <c r="E67" s="29"/>
      <c r="F67" s="29"/>
    </row>
    <row r="68" spans="2:10" ht="15">
      <c r="B68" s="88" t="s">
        <v>53</v>
      </c>
      <c r="C68" s="88"/>
      <c r="D68" s="88"/>
      <c r="E68" s="88"/>
      <c r="F68" s="88"/>
    </row>
    <row r="69" spans="2:10" ht="31.5">
      <c r="B69" s="23" t="s">
        <v>31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10" ht="15.75">
      <c r="B70" s="65" t="s">
        <v>32</v>
      </c>
      <c r="C70" s="63">
        <f>+'[1]Titolo1 Spese corr. cod.Miss.'!$BM$61</f>
        <v>13404351.119999999</v>
      </c>
      <c r="D70" s="63">
        <f>+'[1]Titolo1 Spese corr. cod.Miss.'!$BM$88</f>
        <v>9335407.1900000013</v>
      </c>
      <c r="E70" s="63">
        <f>+'[1]Titolo1 Spese corr. cod.Miss.'!$BM$137</f>
        <v>4837293.5419999994</v>
      </c>
      <c r="F70" s="20">
        <f t="shared" ref="F70:F71" si="24">SUM(C70:E70)</f>
        <v>27577051.852000002</v>
      </c>
      <c r="G70" s="43"/>
      <c r="H70" s="43"/>
      <c r="I70" s="43"/>
      <c r="J70" s="43"/>
    </row>
    <row r="71" spans="2:10" ht="16.5" thickBot="1">
      <c r="B71" s="65" t="s">
        <v>32</v>
      </c>
      <c r="C71" s="63">
        <f>+'[1]Titolo1 Spese corr. cod.Miss.'!$BO$61</f>
        <v>0</v>
      </c>
      <c r="D71" s="63">
        <f>+'[1]Titolo1 Spese corr. cod.Miss.'!$BO$88</f>
        <v>0</v>
      </c>
      <c r="E71" s="63">
        <f>+'[1]Titolo1 Spese corr. cod.Miss.'!$BO$137</f>
        <v>881433.17</v>
      </c>
      <c r="F71" s="20">
        <f t="shared" si="24"/>
        <v>881433.17</v>
      </c>
      <c r="G71" s="43"/>
      <c r="H71" s="43"/>
      <c r="I71" s="43"/>
      <c r="J71" s="43"/>
    </row>
    <row r="72" spans="2:10" ht="16.5" thickBot="1">
      <c r="B72" s="6" t="s">
        <v>8</v>
      </c>
      <c r="C72" s="61">
        <f>SUM(C70:C71)</f>
        <v>13404351.119999999</v>
      </c>
      <c r="D72" s="61">
        <f t="shared" ref="D72:E72" si="25">SUM(D70:D71)</f>
        <v>9335407.1900000013</v>
      </c>
      <c r="E72" s="61">
        <f t="shared" si="25"/>
        <v>5718726.7119999994</v>
      </c>
      <c r="F72" s="62">
        <f>SUM(F70:F71)</f>
        <v>28458485.022000004</v>
      </c>
      <c r="G72" s="43"/>
      <c r="H72" s="43"/>
      <c r="I72" s="43"/>
      <c r="J72" s="43"/>
    </row>
    <row r="73" spans="2:10" ht="15.75">
      <c r="B73" s="28"/>
      <c r="C73" s="29"/>
      <c r="D73" s="29"/>
      <c r="E73" s="29"/>
      <c r="F73" s="29"/>
    </row>
    <row r="75" spans="2:10" ht="15">
      <c r="B75" s="88" t="s">
        <v>54</v>
      </c>
      <c r="C75" s="88"/>
      <c r="D75" s="88"/>
      <c r="E75" s="88"/>
      <c r="F75" s="88"/>
    </row>
    <row r="76" spans="2:10" ht="31.5">
      <c r="B76" s="23" t="s">
        <v>31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10" ht="15.75">
      <c r="B77" s="65" t="s">
        <v>32</v>
      </c>
      <c r="C77" s="63">
        <f>+'[1]Titolo1 Spese corr. cod.Miss.'!$BT$61</f>
        <v>569404.64</v>
      </c>
      <c r="D77" s="63">
        <f>+'[1]Titolo1 Spese corr. cod.Miss.'!$BT$88</f>
        <v>1581525.94</v>
      </c>
      <c r="E77" s="63">
        <f>+'[1]Titolo1 Spese corr. cod.Miss.'!$BT$137</f>
        <v>127458.78</v>
      </c>
      <c r="F77" s="20">
        <f t="shared" ref="F77:F78" si="26">SUM(C77:E77)</f>
        <v>2278389.36</v>
      </c>
    </row>
    <row r="78" spans="2:10" ht="16.5" thickBot="1">
      <c r="B78" s="65" t="s">
        <v>32</v>
      </c>
      <c r="C78" s="63">
        <f>+'[1]Titolo1 Spese corr. cod.Miss.'!$BV$61</f>
        <v>0</v>
      </c>
      <c r="D78" s="63">
        <f>+'[1]Titolo1 Spese corr. cod.Miss.'!$BV$88</f>
        <v>0</v>
      </c>
      <c r="E78" s="63">
        <f>+'[1]Titolo1 Spese corr. cod.Miss.'!$BV$137</f>
        <v>0</v>
      </c>
      <c r="F78" s="20">
        <f t="shared" si="26"/>
        <v>0</v>
      </c>
    </row>
    <row r="79" spans="2:10" ht="16.5" thickBot="1">
      <c r="B79" s="6" t="s">
        <v>8</v>
      </c>
      <c r="C79" s="61">
        <f>SUM(C77:C78)</f>
        <v>569404.64</v>
      </c>
      <c r="D79" s="61">
        <f t="shared" ref="D79:E79" si="27">SUM(D77:D78)</f>
        <v>1581525.94</v>
      </c>
      <c r="E79" s="61">
        <f t="shared" si="27"/>
        <v>127458.78</v>
      </c>
      <c r="F79" s="62">
        <f>SUM(F77:F78)</f>
        <v>2278389.36</v>
      </c>
    </row>
    <row r="80" spans="2:10" ht="15.75">
      <c r="B80" s="28"/>
      <c r="C80" s="29"/>
      <c r="D80" s="29"/>
      <c r="E80" s="29"/>
      <c r="F80" s="29"/>
    </row>
    <row r="82" spans="2:6" ht="15">
      <c r="B82" s="88" t="s">
        <v>97</v>
      </c>
      <c r="C82" s="88"/>
      <c r="D82" s="88"/>
      <c r="E82" s="88"/>
      <c r="F82" s="88"/>
    </row>
    <row r="83" spans="2:6" ht="31.5">
      <c r="B83" s="23" t="s">
        <v>31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65" t="s">
        <v>32</v>
      </c>
      <c r="C84" s="63">
        <f>SUM(C70,C77)</f>
        <v>13973755.76</v>
      </c>
      <c r="D84" s="63">
        <f t="shared" ref="D84:E84" si="28">SUM(D70,D77)</f>
        <v>10916933.130000001</v>
      </c>
      <c r="E84" s="63">
        <f t="shared" si="28"/>
        <v>4964752.3219999997</v>
      </c>
      <c r="F84" s="20">
        <f t="shared" ref="F84:F85" si="29">SUM(C84:E84)</f>
        <v>29855441.212000001</v>
      </c>
    </row>
    <row r="85" spans="2:6" ht="16.5" thickBot="1">
      <c r="B85" s="65" t="s">
        <v>32</v>
      </c>
      <c r="C85" s="63">
        <f>SUM(C71,C78)</f>
        <v>0</v>
      </c>
      <c r="D85" s="63">
        <f t="shared" ref="D85:E85" si="30">SUM(D71,D78)</f>
        <v>0</v>
      </c>
      <c r="E85" s="63">
        <f t="shared" si="30"/>
        <v>881433.17</v>
      </c>
      <c r="F85" s="20">
        <f t="shared" si="29"/>
        <v>881433.17</v>
      </c>
    </row>
    <row r="86" spans="2:6" ht="16.5" thickBot="1">
      <c r="B86" s="6" t="s">
        <v>8</v>
      </c>
      <c r="C86" s="61">
        <f>SUM(C84:C85)</f>
        <v>13973755.76</v>
      </c>
      <c r="D86" s="61">
        <f t="shared" ref="D86:E86" si="31">SUM(D84:D85)</f>
        <v>10916933.130000001</v>
      </c>
      <c r="E86" s="61">
        <f t="shared" si="31"/>
        <v>5846185.4919999996</v>
      </c>
      <c r="F86" s="62">
        <f>SUM(F84:F85)</f>
        <v>30736874.382000003</v>
      </c>
    </row>
    <row r="87" spans="2:6">
      <c r="B87" s="66" t="s">
        <v>11</v>
      </c>
      <c r="F87" s="43"/>
    </row>
    <row r="88" spans="2:6">
      <c r="B88" s="66" t="s">
        <v>23</v>
      </c>
    </row>
  </sheetData>
  <mergeCells count="14">
    <mergeCell ref="B2:F2"/>
    <mergeCell ref="B61:F61"/>
    <mergeCell ref="B68:F68"/>
    <mergeCell ref="B75:F75"/>
    <mergeCell ref="B82:F82"/>
    <mergeCell ref="B33:F33"/>
    <mergeCell ref="B40:F40"/>
    <mergeCell ref="B47:F47"/>
    <mergeCell ref="B54:F54"/>
    <mergeCell ref="B26:F26"/>
    <mergeCell ref="B3:F3"/>
    <mergeCell ref="B5:F5"/>
    <mergeCell ref="B12:F12"/>
    <mergeCell ref="B19:F19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F88"/>
  <sheetViews>
    <sheetView zoomScaleNormal="100" workbookViewId="0">
      <selection activeCell="B3" sqref="B3:F3"/>
    </sheetView>
  </sheetViews>
  <sheetFormatPr defaultColWidth="8.85546875" defaultRowHeight="14.25"/>
  <cols>
    <col min="1" max="1" width="8.85546875" style="64"/>
    <col min="2" max="2" width="50.7109375" style="64" customWidth="1"/>
    <col min="3" max="4" width="27.7109375" style="64" customWidth="1"/>
    <col min="5" max="5" width="26.7109375" style="64" customWidth="1"/>
    <col min="6" max="6" width="30.7109375" style="64" customWidth="1"/>
    <col min="7" max="7" width="13.5703125" style="64" customWidth="1"/>
    <col min="8" max="16384" width="8.85546875" style="64"/>
  </cols>
  <sheetData>
    <row r="2" spans="2:6">
      <c r="B2" s="85" t="s">
        <v>107</v>
      </c>
      <c r="C2" s="85"/>
      <c r="D2" s="85"/>
      <c r="E2" s="85"/>
      <c r="F2" s="85"/>
    </row>
    <row r="3" spans="2:6">
      <c r="B3" s="86" t="s">
        <v>30</v>
      </c>
      <c r="C3" s="86"/>
      <c r="D3" s="86"/>
      <c r="E3" s="86"/>
      <c r="F3" s="86"/>
    </row>
    <row r="4" spans="2:6">
      <c r="B4" s="58"/>
      <c r="C4" s="58"/>
      <c r="D4" s="58"/>
      <c r="E4" s="58"/>
      <c r="F4" s="58"/>
    </row>
    <row r="5" spans="2:6" ht="15">
      <c r="B5" s="89" t="s">
        <v>56</v>
      </c>
      <c r="C5" s="89"/>
      <c r="D5" s="89"/>
      <c r="E5" s="89"/>
      <c r="F5" s="89"/>
    </row>
    <row r="6" spans="2:6" ht="31.5">
      <c r="B6" s="23" t="s">
        <v>34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65" t="s">
        <v>32</v>
      </c>
      <c r="C7" s="63">
        <f>+'[1]Titolo2 SpeseIn C.Capit.Miss.'!$B$61</f>
        <v>0</v>
      </c>
      <c r="D7" s="63">
        <f>+'[1]Titolo2 SpeseIn C.Capit.Miss.'!$B$88</f>
        <v>0</v>
      </c>
      <c r="E7" s="63">
        <f>+'[1]Titolo2 SpeseIn C.Capit.Miss.'!$B$137</f>
        <v>0</v>
      </c>
      <c r="F7" s="20">
        <f t="shared" ref="F7:F8" si="0">SUM(C7:E7)</f>
        <v>0</v>
      </c>
    </row>
    <row r="8" spans="2:6" ht="16.5" thickBot="1">
      <c r="B8" s="65" t="s">
        <v>32</v>
      </c>
      <c r="C8" s="63">
        <f>+'[1]Titolo2 SpeseIn C.Capit.Miss.'!$D$61</f>
        <v>0</v>
      </c>
      <c r="D8" s="63">
        <f>+'[1]Titolo2 SpeseIn C.Capit.Miss.'!$D$88</f>
        <v>0</v>
      </c>
      <c r="E8" s="63">
        <f>+'[1]Titolo2 SpeseIn C.Capit.Miss.'!$D$137</f>
        <v>0</v>
      </c>
      <c r="F8" s="20">
        <f t="shared" si="0"/>
        <v>0</v>
      </c>
    </row>
    <row r="9" spans="2:6" ht="16.5" thickBot="1">
      <c r="B9" s="6" t="s">
        <v>8</v>
      </c>
      <c r="C9" s="61">
        <f>SUM(C7:C8)</f>
        <v>0</v>
      </c>
      <c r="D9" s="61">
        <f t="shared" ref="D9:E9" si="1">SUM(D7:D8)</f>
        <v>0</v>
      </c>
      <c r="E9" s="61">
        <f t="shared" si="1"/>
        <v>0</v>
      </c>
      <c r="F9" s="62">
        <f>SUM(F7:F8)</f>
        <v>0</v>
      </c>
    </row>
    <row r="10" spans="2:6" ht="15.75">
      <c r="B10" s="28"/>
      <c r="C10" s="29"/>
      <c r="D10" s="29"/>
      <c r="E10" s="29"/>
      <c r="F10" s="29"/>
    </row>
    <row r="12" spans="2:6" ht="15">
      <c r="B12" s="88" t="s">
        <v>57</v>
      </c>
      <c r="C12" s="88"/>
      <c r="D12" s="88"/>
      <c r="E12" s="88"/>
      <c r="F12" s="88"/>
    </row>
    <row r="13" spans="2:6" ht="31.5">
      <c r="B13" s="23" t="s">
        <v>35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65" t="s">
        <v>32</v>
      </c>
      <c r="C14" s="63">
        <f>+'[1]Titolo2 SpeseIn C.Capit.Miss.'!$I$61</f>
        <v>0</v>
      </c>
      <c r="D14" s="63">
        <f>+'[1]Titolo2 SpeseIn C.Capit.Miss.'!$I$88</f>
        <v>0</v>
      </c>
      <c r="E14" s="63">
        <f>+'[1]Titolo2 SpeseIn C.Capit.Miss.'!$I$137</f>
        <v>0</v>
      </c>
      <c r="F14" s="20">
        <f t="shared" ref="F14:F15" si="2">SUM(C14:E14)</f>
        <v>0</v>
      </c>
    </row>
    <row r="15" spans="2:6" ht="16.5" thickBot="1">
      <c r="B15" s="65" t="s">
        <v>32</v>
      </c>
      <c r="C15" s="63">
        <f>+'[1]Titolo2 SpeseIn C.Capit.Miss.'!$K$61</f>
        <v>0</v>
      </c>
      <c r="D15" s="63">
        <f>+'[1]Titolo2 SpeseIn C.Capit.Miss.'!$K$88</f>
        <v>0</v>
      </c>
      <c r="E15" s="63">
        <f>+'[1]Titolo2 SpeseIn C.Capit.Miss.'!$K$137</f>
        <v>0</v>
      </c>
      <c r="F15" s="20">
        <f t="shared" si="2"/>
        <v>0</v>
      </c>
    </row>
    <row r="16" spans="2:6" ht="16.5" thickBot="1">
      <c r="B16" s="6" t="s">
        <v>8</v>
      </c>
      <c r="C16" s="61">
        <f>SUM(C14:C15)</f>
        <v>0</v>
      </c>
      <c r="D16" s="61">
        <f t="shared" ref="D16:E16" si="3">SUM(D14:D15)</f>
        <v>0</v>
      </c>
      <c r="E16" s="61">
        <f t="shared" si="3"/>
        <v>0</v>
      </c>
      <c r="F16" s="62">
        <f>SUM(F14:F15)</f>
        <v>0</v>
      </c>
    </row>
    <row r="17" spans="2:6" ht="15.75">
      <c r="B17" s="28"/>
      <c r="C17" s="29"/>
      <c r="D17" s="29"/>
      <c r="E17" s="29"/>
      <c r="F17" s="29"/>
    </row>
    <row r="19" spans="2:6" ht="15">
      <c r="B19" s="89" t="s">
        <v>98</v>
      </c>
      <c r="C19" s="89"/>
      <c r="D19" s="89"/>
      <c r="E19" s="89"/>
      <c r="F19" s="89"/>
    </row>
    <row r="20" spans="2:6" ht="31.5">
      <c r="B20" s="23" t="s">
        <v>35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65" t="s">
        <v>32</v>
      </c>
      <c r="C21" s="63">
        <f>SUM(C7,C14)</f>
        <v>0</v>
      </c>
      <c r="D21" s="63">
        <f t="shared" ref="D21:E21" si="4">SUM(D7,D14)</f>
        <v>0</v>
      </c>
      <c r="E21" s="63">
        <f t="shared" si="4"/>
        <v>0</v>
      </c>
      <c r="F21" s="20">
        <f t="shared" ref="F21:F22" si="5">SUM(C21:E21)</f>
        <v>0</v>
      </c>
    </row>
    <row r="22" spans="2:6" ht="16.5" thickBot="1">
      <c r="B22" s="65" t="s">
        <v>32</v>
      </c>
      <c r="C22" s="63">
        <f>SUM(C8,C15)</f>
        <v>0</v>
      </c>
      <c r="D22" s="63">
        <f t="shared" ref="D22:E22" si="6">SUM(D8,D15)</f>
        <v>0</v>
      </c>
      <c r="E22" s="63">
        <f t="shared" si="6"/>
        <v>0</v>
      </c>
      <c r="F22" s="20">
        <f t="shared" si="5"/>
        <v>0</v>
      </c>
    </row>
    <row r="23" spans="2:6" ht="16.5" thickBot="1">
      <c r="B23" s="6" t="s">
        <v>8</v>
      </c>
      <c r="C23" s="61">
        <f>SUM(C21:C22)</f>
        <v>0</v>
      </c>
      <c r="D23" s="61">
        <f t="shared" ref="D23:E23" si="7">SUM(D21:D22)</f>
        <v>0</v>
      </c>
      <c r="E23" s="61">
        <f t="shared" si="7"/>
        <v>0</v>
      </c>
      <c r="F23" s="62">
        <f>SUM(F21:F22)</f>
        <v>0</v>
      </c>
    </row>
    <row r="24" spans="2:6" ht="15.75">
      <c r="B24" s="28"/>
      <c r="C24" s="29"/>
      <c r="D24" s="29"/>
      <c r="E24" s="29"/>
      <c r="F24" s="29"/>
    </row>
    <row r="25" spans="2:6" ht="15.75">
      <c r="B25" s="28"/>
      <c r="C25" s="29"/>
      <c r="D25" s="29"/>
      <c r="E25" s="29"/>
      <c r="F25" s="29"/>
    </row>
    <row r="26" spans="2:6" ht="15">
      <c r="B26" s="89" t="s">
        <v>58</v>
      </c>
      <c r="C26" s="89"/>
      <c r="D26" s="89"/>
      <c r="E26" s="89"/>
      <c r="F26" s="89"/>
    </row>
    <row r="27" spans="2:6" ht="31.5">
      <c r="B27" s="23" t="s">
        <v>35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65" t="s">
        <v>32</v>
      </c>
      <c r="C28" s="63">
        <f>+'[1]Titolo2 SpeseIn C.Capit.Miss.'!$W$61</f>
        <v>0</v>
      </c>
      <c r="D28" s="63">
        <f>+'[1]Titolo2 SpeseIn C.Capit.Miss.'!$W$88</f>
        <v>0</v>
      </c>
      <c r="E28" s="63">
        <f>+'[1]Titolo2 SpeseIn C.Capit.Miss.'!$W$137</f>
        <v>0</v>
      </c>
      <c r="F28" s="20">
        <f t="shared" ref="F28:F29" si="8">SUM(C28:E28)</f>
        <v>0</v>
      </c>
    </row>
    <row r="29" spans="2:6" ht="16.5" thickBot="1">
      <c r="B29" s="65" t="s">
        <v>32</v>
      </c>
      <c r="C29" s="63">
        <f>+'[1]Titolo2 SpeseIn C.Capit.Miss.'!$Y$61</f>
        <v>0</v>
      </c>
      <c r="D29" s="63">
        <f>+'[1]Titolo2 SpeseIn C.Capit.Miss.'!$Y$88</f>
        <v>0</v>
      </c>
      <c r="E29" s="63">
        <f>+'[1]Titolo2 SpeseIn C.Capit.Miss.'!$Y$137</f>
        <v>0</v>
      </c>
      <c r="F29" s="20">
        <f t="shared" si="8"/>
        <v>0</v>
      </c>
    </row>
    <row r="30" spans="2:6" ht="16.5" thickBot="1">
      <c r="B30" s="6" t="s">
        <v>8</v>
      </c>
      <c r="C30" s="61">
        <f>SUM(C28:C29)</f>
        <v>0</v>
      </c>
      <c r="D30" s="61">
        <f t="shared" ref="D30:E30" si="9">SUM(D28:D29)</f>
        <v>0</v>
      </c>
      <c r="E30" s="61">
        <f t="shared" si="9"/>
        <v>0</v>
      </c>
      <c r="F30" s="62">
        <f>SUM(F28:F29)</f>
        <v>0</v>
      </c>
    </row>
    <row r="31" spans="2:6" ht="15.75">
      <c r="B31" s="28"/>
      <c r="C31" s="29"/>
      <c r="D31" s="29"/>
      <c r="E31" s="29"/>
      <c r="F31" s="29"/>
    </row>
    <row r="33" spans="2:6" ht="15">
      <c r="B33" s="88" t="s">
        <v>59</v>
      </c>
      <c r="C33" s="88"/>
      <c r="D33" s="88"/>
      <c r="E33" s="88"/>
      <c r="F33" s="88"/>
    </row>
    <row r="34" spans="2:6" ht="31.5">
      <c r="B34" s="23" t="s">
        <v>35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65" t="s">
        <v>32</v>
      </c>
      <c r="C35" s="63">
        <f>+'[1]Titolo2 SpeseIn C.Capit.Miss.'!$AD$61</f>
        <v>0</v>
      </c>
      <c r="D35" s="63">
        <f>+'[1]Titolo2 SpeseIn C.Capit.Miss.'!$AD$88</f>
        <v>0</v>
      </c>
      <c r="E35" s="63">
        <f>+'[1]Titolo2 SpeseIn C.Capit.Miss.'!$AD$137</f>
        <v>0</v>
      </c>
      <c r="F35" s="20">
        <f t="shared" ref="F35:F36" si="10">SUM(C35:E35)</f>
        <v>0</v>
      </c>
    </row>
    <row r="36" spans="2:6" ht="16.5" thickBot="1">
      <c r="B36" s="65" t="s">
        <v>32</v>
      </c>
      <c r="C36" s="63">
        <f>+'[1]Titolo2 SpeseIn C.Capit.Miss.'!$AF$61</f>
        <v>0</v>
      </c>
      <c r="D36" s="63">
        <f>+'[1]Titolo2 SpeseIn C.Capit.Miss.'!$AF$88</f>
        <v>0</v>
      </c>
      <c r="E36" s="63">
        <f>+'[1]Titolo2 SpeseIn C.Capit.Miss.'!$AF$137</f>
        <v>0</v>
      </c>
      <c r="F36" s="20">
        <f t="shared" si="10"/>
        <v>0</v>
      </c>
    </row>
    <row r="37" spans="2:6" ht="16.5" thickBot="1">
      <c r="B37" s="6" t="s">
        <v>8</v>
      </c>
      <c r="C37" s="61">
        <f>SUM(C35:C36)</f>
        <v>0</v>
      </c>
      <c r="D37" s="61">
        <f t="shared" ref="D37:E37" si="11">SUM(D35:D36)</f>
        <v>0</v>
      </c>
      <c r="E37" s="61">
        <f t="shared" si="11"/>
        <v>0</v>
      </c>
      <c r="F37" s="62">
        <f>SUM(F35:F36)</f>
        <v>0</v>
      </c>
    </row>
    <row r="38" spans="2:6" ht="15.75">
      <c r="B38" s="28"/>
      <c r="C38" s="29"/>
      <c r="D38" s="29"/>
      <c r="E38" s="29"/>
      <c r="F38" s="29"/>
    </row>
    <row r="40" spans="2:6" ht="15">
      <c r="B40" s="88" t="s">
        <v>99</v>
      </c>
      <c r="C40" s="88"/>
      <c r="D40" s="88"/>
      <c r="E40" s="88"/>
      <c r="F40" s="88"/>
    </row>
    <row r="41" spans="2:6" ht="31.5">
      <c r="B41" s="23" t="s">
        <v>36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65" t="s">
        <v>32</v>
      </c>
      <c r="C42" s="63">
        <f>SUM(C28,C35)</f>
        <v>0</v>
      </c>
      <c r="D42" s="63">
        <f t="shared" ref="D42:E42" si="12">SUM(D28,D35)</f>
        <v>0</v>
      </c>
      <c r="E42" s="63">
        <f t="shared" si="12"/>
        <v>0</v>
      </c>
      <c r="F42" s="20">
        <f t="shared" ref="F42:F43" si="13">SUM(C42:E42)</f>
        <v>0</v>
      </c>
    </row>
    <row r="43" spans="2:6" ht="16.5" thickBot="1">
      <c r="B43" s="65" t="s">
        <v>32</v>
      </c>
      <c r="C43" s="63">
        <f>SUM(C29,C36)</f>
        <v>0</v>
      </c>
      <c r="D43" s="63">
        <f t="shared" ref="D43:E43" si="14">SUM(D29,D36)</f>
        <v>0</v>
      </c>
      <c r="E43" s="63">
        <f t="shared" si="14"/>
        <v>0</v>
      </c>
      <c r="F43" s="20">
        <f t="shared" si="13"/>
        <v>0</v>
      </c>
    </row>
    <row r="44" spans="2:6" ht="16.5" thickBot="1">
      <c r="B44" s="6" t="s">
        <v>8</v>
      </c>
      <c r="C44" s="61">
        <f>SUM(C42:C43)</f>
        <v>0</v>
      </c>
      <c r="D44" s="61">
        <f t="shared" ref="D44:E44" si="15">SUM(D42:D43)</f>
        <v>0</v>
      </c>
      <c r="E44" s="61">
        <f t="shared" si="15"/>
        <v>0</v>
      </c>
      <c r="F44" s="62">
        <f>SUM(F42:F43)</f>
        <v>0</v>
      </c>
    </row>
    <row r="45" spans="2:6" ht="15.75">
      <c r="B45" s="28"/>
      <c r="C45" s="29"/>
      <c r="D45" s="29"/>
      <c r="E45" s="29"/>
      <c r="F45" s="29"/>
    </row>
    <row r="46" spans="2:6" ht="15.75">
      <c r="B46" s="28"/>
      <c r="C46" s="29"/>
      <c r="D46" s="29"/>
      <c r="E46" s="29"/>
      <c r="F46" s="29"/>
    </row>
    <row r="47" spans="2:6" ht="15">
      <c r="B47" s="88" t="s">
        <v>21</v>
      </c>
      <c r="C47" s="88"/>
      <c r="D47" s="88"/>
      <c r="E47" s="88"/>
      <c r="F47" s="88"/>
    </row>
    <row r="48" spans="2:6" ht="31.5">
      <c r="B48" s="23" t="s">
        <v>35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65" t="s">
        <v>32</v>
      </c>
      <c r="C49" s="63">
        <f>+'[1]Titolo2 SpeseIn C.Capit.Miss.'!$AR$61</f>
        <v>0</v>
      </c>
      <c r="D49" s="63">
        <f>+'[1]Titolo2 SpeseIn C.Capit.Miss.'!$AR$88</f>
        <v>655.15</v>
      </c>
      <c r="E49" s="63">
        <f>+'[1]Titolo2 SpeseIn C.Capit.Miss.'!$AR$137</f>
        <v>0</v>
      </c>
      <c r="F49" s="20">
        <f t="shared" ref="F49:F50" si="16">SUM(C49:E49)</f>
        <v>655.15</v>
      </c>
    </row>
    <row r="50" spans="2:6" ht="16.5" thickBot="1">
      <c r="B50" s="65" t="s">
        <v>32</v>
      </c>
      <c r="C50" s="63">
        <f>+'[1]Titolo2 SpeseIn C.Capit.Miss.'!$AT$61</f>
        <v>0</v>
      </c>
      <c r="D50" s="63">
        <f>+'[1]Titolo2 SpeseIn C.Capit.Miss.'!$AT$88</f>
        <v>0</v>
      </c>
      <c r="E50" s="63">
        <f>+'[1]Titolo2 SpeseIn C.Capit.Miss.'!$AT$137</f>
        <v>0</v>
      </c>
      <c r="F50" s="20">
        <f t="shared" si="16"/>
        <v>0</v>
      </c>
    </row>
    <row r="51" spans="2:6" ht="16.5" thickBot="1">
      <c r="B51" s="6" t="s">
        <v>8</v>
      </c>
      <c r="C51" s="61">
        <f>SUM(C49:C50)</f>
        <v>0</v>
      </c>
      <c r="D51" s="61">
        <f t="shared" ref="D51:E51" si="17">SUM(D49:D50)</f>
        <v>655.15</v>
      </c>
      <c r="E51" s="61">
        <f t="shared" si="17"/>
        <v>0</v>
      </c>
      <c r="F51" s="62">
        <f>SUM(F49:F50)</f>
        <v>655.15</v>
      </c>
    </row>
    <row r="52" spans="2:6" ht="15.75">
      <c r="B52" s="28"/>
      <c r="C52" s="29"/>
      <c r="D52" s="29"/>
      <c r="E52" s="29"/>
      <c r="F52" s="29"/>
    </row>
    <row r="54" spans="2:6" ht="15">
      <c r="B54" s="88" t="s">
        <v>60</v>
      </c>
      <c r="C54" s="88"/>
      <c r="D54" s="88"/>
      <c r="E54" s="88"/>
      <c r="F54" s="88"/>
    </row>
    <row r="55" spans="2:6" ht="31.5">
      <c r="B55" s="23" t="s">
        <v>35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65" t="s">
        <v>32</v>
      </c>
      <c r="C56" s="63">
        <f>+'[1]Titolo2 SpeseIn C.Capit.Miss.'!$AY$61</f>
        <v>0</v>
      </c>
      <c r="D56" s="63">
        <f>+'[1]Titolo2 SpeseIn C.Capit.Miss.'!$AY$88</f>
        <v>0</v>
      </c>
      <c r="E56" s="63">
        <f>+'[1]Titolo2 SpeseIn C.Capit.Miss.'!$AY$137</f>
        <v>0</v>
      </c>
      <c r="F56" s="20">
        <f t="shared" ref="F56:F57" si="18">SUM(C56:E56)</f>
        <v>0</v>
      </c>
    </row>
    <row r="57" spans="2:6" ht="16.5" thickBot="1">
      <c r="B57" s="65" t="s">
        <v>32</v>
      </c>
      <c r="C57" s="63">
        <f>+'[1]Titolo2 SpeseIn C.Capit.Miss.'!$BA$61</f>
        <v>0</v>
      </c>
      <c r="D57" s="63">
        <f>+'[1]Titolo2 SpeseIn C.Capit.Miss.'!$BA$88</f>
        <v>0</v>
      </c>
      <c r="E57" s="63">
        <f>+'[1]Titolo2 SpeseIn C.Capit.Miss.'!$BA$137</f>
        <v>0</v>
      </c>
      <c r="F57" s="20">
        <f t="shared" si="18"/>
        <v>0</v>
      </c>
    </row>
    <row r="58" spans="2:6" ht="16.5" thickBot="1">
      <c r="B58" s="6" t="s">
        <v>8</v>
      </c>
      <c r="C58" s="61">
        <f>SUM(C56:C57)</f>
        <v>0</v>
      </c>
      <c r="D58" s="61">
        <f t="shared" ref="D58:E58" si="19">SUM(D56:D57)</f>
        <v>0</v>
      </c>
      <c r="E58" s="61">
        <f t="shared" si="19"/>
        <v>0</v>
      </c>
      <c r="F58" s="62">
        <f>SUM(F56:F57)</f>
        <v>0</v>
      </c>
    </row>
    <row r="59" spans="2:6" ht="15.75">
      <c r="B59" s="28"/>
      <c r="C59" s="29"/>
      <c r="D59" s="29"/>
      <c r="E59" s="29"/>
      <c r="F59" s="29"/>
    </row>
    <row r="61" spans="2:6" ht="15">
      <c r="B61" s="88" t="s">
        <v>100</v>
      </c>
      <c r="C61" s="88"/>
      <c r="D61" s="88"/>
      <c r="E61" s="88"/>
      <c r="F61" s="88"/>
    </row>
    <row r="62" spans="2:6" ht="31.5">
      <c r="B62" s="23" t="s">
        <v>35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65" t="s">
        <v>32</v>
      </c>
      <c r="C63" s="63">
        <f>SUM(C49,C56)</f>
        <v>0</v>
      </c>
      <c r="D63" s="63">
        <f t="shared" ref="D63:E63" si="20">SUM(D49,D56)</f>
        <v>655.15</v>
      </c>
      <c r="E63" s="63">
        <f t="shared" si="20"/>
        <v>0</v>
      </c>
      <c r="F63" s="20">
        <f t="shared" ref="F63:F64" si="21">SUM(C63:E63)</f>
        <v>655.15</v>
      </c>
    </row>
    <row r="64" spans="2:6" ht="16.5" thickBot="1">
      <c r="B64" s="65" t="s">
        <v>32</v>
      </c>
      <c r="C64" s="63">
        <f>SUM(C50,C57)</f>
        <v>0</v>
      </c>
      <c r="D64" s="63">
        <f t="shared" ref="D64:E64" si="22">SUM(D50,D57)</f>
        <v>0</v>
      </c>
      <c r="E64" s="63">
        <f t="shared" si="22"/>
        <v>0</v>
      </c>
      <c r="F64" s="20">
        <f t="shared" si="21"/>
        <v>0</v>
      </c>
    </row>
    <row r="65" spans="2:6" ht="16.5" thickBot="1">
      <c r="B65" s="6" t="s">
        <v>8</v>
      </c>
      <c r="C65" s="61">
        <f>SUM(C63:C64)</f>
        <v>0</v>
      </c>
      <c r="D65" s="61">
        <f t="shared" ref="D65:E65" si="23">SUM(D63:D64)</f>
        <v>655.15</v>
      </c>
      <c r="E65" s="61">
        <f t="shared" si="23"/>
        <v>0</v>
      </c>
      <c r="F65" s="62">
        <f>SUM(F63:F64)</f>
        <v>655.15</v>
      </c>
    </row>
    <row r="66" spans="2:6" ht="15.75">
      <c r="B66" s="28"/>
      <c r="C66" s="29"/>
      <c r="D66" s="29"/>
      <c r="E66" s="29"/>
      <c r="F66" s="29"/>
    </row>
    <row r="67" spans="2:6" ht="15.75">
      <c r="B67" s="28"/>
      <c r="C67" s="29"/>
      <c r="D67" s="29"/>
      <c r="E67" s="29"/>
      <c r="F67" s="29"/>
    </row>
    <row r="68" spans="2:6" ht="15">
      <c r="B68" s="88" t="s">
        <v>61</v>
      </c>
      <c r="C68" s="88"/>
      <c r="D68" s="88"/>
      <c r="E68" s="88"/>
      <c r="F68" s="88"/>
    </row>
    <row r="69" spans="2:6" ht="31.5">
      <c r="B69" s="23" t="s">
        <v>35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65" t="s">
        <v>32</v>
      </c>
      <c r="C70" s="63">
        <f>+'[1]Titolo2 SpeseIn C.Capit.Miss.'!$BM$61</f>
        <v>0</v>
      </c>
      <c r="D70" s="63">
        <f>+'[1]Titolo2 SpeseIn C.Capit.Miss.'!$BM$88</f>
        <v>655.15</v>
      </c>
      <c r="E70" s="63">
        <f>+'[1]Titolo2 SpeseIn C.Capit.Miss.'!$BM$137</f>
        <v>0</v>
      </c>
      <c r="F70" s="20">
        <f>SUM(C70,D70,E70)</f>
        <v>655.15</v>
      </c>
    </row>
    <row r="71" spans="2:6" ht="16.5" thickBot="1">
      <c r="B71" s="65" t="s">
        <v>32</v>
      </c>
      <c r="C71" s="63">
        <f>+'[1]Titolo2 SpeseIn C.Capit.Miss.'!$BO$61</f>
        <v>0</v>
      </c>
      <c r="D71" s="63">
        <f>+'[1]Titolo2 SpeseIn C.Capit.Miss.'!$BO$88</f>
        <v>0</v>
      </c>
      <c r="E71" s="63">
        <f>+'[1]Titolo2 SpeseIn C.Capit.Miss.'!$BO$137</f>
        <v>0</v>
      </c>
      <c r="F71" s="20">
        <f t="shared" ref="F71" si="24">SUM(C71:E71)</f>
        <v>0</v>
      </c>
    </row>
    <row r="72" spans="2:6" ht="16.5" thickBot="1">
      <c r="B72" s="6" t="s">
        <v>8</v>
      </c>
      <c r="C72" s="61">
        <f>SUM(C70:C71)</f>
        <v>0</v>
      </c>
      <c r="D72" s="61">
        <f t="shared" ref="D72:E72" si="25">SUM(D70:D71)</f>
        <v>655.15</v>
      </c>
      <c r="E72" s="61">
        <f t="shared" si="25"/>
        <v>0</v>
      </c>
      <c r="F72" s="62">
        <f>SUM(F70:F71)</f>
        <v>655.15</v>
      </c>
    </row>
    <row r="73" spans="2:6" ht="15.75">
      <c r="B73" s="28"/>
      <c r="C73" s="29"/>
      <c r="D73" s="29"/>
      <c r="E73" s="29"/>
      <c r="F73" s="29"/>
    </row>
    <row r="75" spans="2:6" ht="34.5" customHeight="1">
      <c r="B75" s="90" t="s">
        <v>62</v>
      </c>
      <c r="C75" s="90"/>
      <c r="D75" s="90"/>
      <c r="E75" s="90"/>
      <c r="F75" s="90"/>
    </row>
    <row r="76" spans="2:6" ht="31.5">
      <c r="B76" s="23" t="s">
        <v>35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65" t="s">
        <v>32</v>
      </c>
      <c r="C77" s="63">
        <f>+'[1]Titolo2 SpeseIn C.Capit.Miss.'!$BT$61</f>
        <v>0</v>
      </c>
      <c r="D77" s="63">
        <f>+'[1]Titolo2 SpeseIn C.Capit.Miss.'!$BT$88</f>
        <v>0</v>
      </c>
      <c r="E77" s="63">
        <f>+'[1]Titolo2 SpeseIn C.Capit.Miss.'!$BT$137</f>
        <v>0</v>
      </c>
      <c r="F77" s="20">
        <f t="shared" ref="F77:F78" si="26">SUM(C77:E77)</f>
        <v>0</v>
      </c>
    </row>
    <row r="78" spans="2:6" ht="16.5" thickBot="1">
      <c r="B78" s="65" t="s">
        <v>32</v>
      </c>
      <c r="C78" s="63">
        <f>+'[1]Titolo2 SpeseIn C.Capit.Miss.'!$BV$61</f>
        <v>0</v>
      </c>
      <c r="D78" s="63">
        <f>+'[1]Titolo2 SpeseIn C.Capit.Miss.'!$BV$88</f>
        <v>0</v>
      </c>
      <c r="E78" s="63">
        <f>+'[1]Titolo2 SpeseIn C.Capit.Miss.'!$BV$137</f>
        <v>0</v>
      </c>
      <c r="F78" s="20">
        <f t="shared" si="26"/>
        <v>0</v>
      </c>
    </row>
    <row r="79" spans="2:6" ht="16.5" thickBot="1">
      <c r="B79" s="6" t="s">
        <v>8</v>
      </c>
      <c r="C79" s="61">
        <f>SUM(C77:C78)</f>
        <v>0</v>
      </c>
      <c r="D79" s="61">
        <f t="shared" ref="D79:E79" si="27">SUM(D77:D78)</f>
        <v>0</v>
      </c>
      <c r="E79" s="61">
        <f t="shared" si="27"/>
        <v>0</v>
      </c>
      <c r="F79" s="62">
        <f>SUM(F77:F78)</f>
        <v>0</v>
      </c>
    </row>
    <row r="80" spans="2:6" ht="15.75">
      <c r="B80" s="28"/>
      <c r="C80" s="29"/>
      <c r="D80" s="29"/>
      <c r="E80" s="29"/>
      <c r="F80" s="29"/>
    </row>
    <row r="82" spans="2:6" ht="15">
      <c r="B82" s="88" t="s">
        <v>101</v>
      </c>
      <c r="C82" s="88"/>
      <c r="D82" s="88"/>
      <c r="E82" s="88"/>
      <c r="F82" s="88"/>
    </row>
    <row r="83" spans="2:6" ht="31.5">
      <c r="B83" s="23" t="s">
        <v>34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65" t="s">
        <v>32</v>
      </c>
      <c r="C84" s="63">
        <f>SUM(C70,C77)</f>
        <v>0</v>
      </c>
      <c r="D84" s="63">
        <f t="shared" ref="D84:E84" si="28">SUM(D70,D77)</f>
        <v>655.15</v>
      </c>
      <c r="E84" s="63">
        <f t="shared" si="28"/>
        <v>0</v>
      </c>
      <c r="F84" s="20">
        <f t="shared" ref="F84:F85" si="29">SUM(C84:E84)</f>
        <v>655.15</v>
      </c>
    </row>
    <row r="85" spans="2:6" ht="16.5" thickBot="1">
      <c r="B85" s="65" t="s">
        <v>32</v>
      </c>
      <c r="C85" s="63">
        <f>SUM(C71,C78)</f>
        <v>0</v>
      </c>
      <c r="D85" s="63">
        <f t="shared" ref="D85:E85" si="30">SUM(D71,D78)</f>
        <v>0</v>
      </c>
      <c r="E85" s="63">
        <f t="shared" si="30"/>
        <v>0</v>
      </c>
      <c r="F85" s="20">
        <f t="shared" si="29"/>
        <v>0</v>
      </c>
    </row>
    <row r="86" spans="2:6" ht="16.5" thickBot="1">
      <c r="B86" s="6" t="s">
        <v>8</v>
      </c>
      <c r="C86" s="61">
        <f>SUM(C84:C85)</f>
        <v>0</v>
      </c>
      <c r="D86" s="61">
        <f t="shared" ref="D86:E86" si="31">SUM(D84:D85)</f>
        <v>655.15</v>
      </c>
      <c r="E86" s="61">
        <f t="shared" si="31"/>
        <v>0</v>
      </c>
      <c r="F86" s="62">
        <f>SUM(F84:F85)</f>
        <v>655.15</v>
      </c>
    </row>
    <row r="87" spans="2:6">
      <c r="B87" s="66" t="s">
        <v>11</v>
      </c>
      <c r="C87" s="66"/>
      <c r="D87" s="66"/>
      <c r="F87" s="43"/>
    </row>
    <row r="88" spans="2:6">
      <c r="B88" s="66" t="s">
        <v>23</v>
      </c>
      <c r="C88" s="66"/>
      <c r="D88" s="66"/>
    </row>
  </sheetData>
  <mergeCells count="14">
    <mergeCell ref="B2:F2"/>
    <mergeCell ref="B54:F54"/>
    <mergeCell ref="B33:F33"/>
    <mergeCell ref="B40:F40"/>
    <mergeCell ref="B47:F47"/>
    <mergeCell ref="B3:F3"/>
    <mergeCell ref="B5:F5"/>
    <mergeCell ref="B12:F12"/>
    <mergeCell ref="B19:F19"/>
    <mergeCell ref="B82:F82"/>
    <mergeCell ref="B61:F61"/>
    <mergeCell ref="B68:F68"/>
    <mergeCell ref="B75:F75"/>
    <mergeCell ref="B26:F26"/>
  </mergeCells>
  <pageMargins left="0.70866141732283472" right="0.70866141732283472" top="1.8503937007874016" bottom="1.8897637795275593" header="0.31496062992125984" footer="0.31496062992125984"/>
  <pageSetup paperSize="8" scale="80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G72"/>
  <sheetViews>
    <sheetView zoomScale="90" zoomScaleNormal="90" workbookViewId="0">
      <selection activeCell="C11" sqref="C11"/>
    </sheetView>
  </sheetViews>
  <sheetFormatPr defaultColWidth="8.85546875" defaultRowHeight="15"/>
  <cols>
    <col min="1" max="1" width="8.85546875" style="10"/>
    <col min="2" max="2" width="50.7109375" style="10" customWidth="1"/>
    <col min="3" max="4" width="26.7109375" style="10" customWidth="1"/>
    <col min="5" max="5" width="20.7109375" style="10" customWidth="1"/>
    <col min="6" max="6" width="30.7109375" style="10" customWidth="1"/>
    <col min="7" max="7" width="23" style="10" customWidth="1"/>
    <col min="8" max="16384" width="8.85546875" style="10"/>
  </cols>
  <sheetData>
    <row r="2" spans="2:7">
      <c r="B2" s="77" t="s">
        <v>108</v>
      </c>
      <c r="C2" s="77"/>
      <c r="D2" s="77"/>
      <c r="E2" s="77"/>
      <c r="F2" s="77"/>
    </row>
    <row r="3" spans="2:7">
      <c r="B3" s="78"/>
      <c r="C3" s="79"/>
      <c r="D3" s="79"/>
      <c r="E3" s="79"/>
      <c r="F3" s="79"/>
    </row>
    <row r="4" spans="2:7">
      <c r="B4" s="75"/>
      <c r="C4" s="75"/>
      <c r="D4" s="75"/>
      <c r="E4" s="75"/>
      <c r="F4" s="75"/>
    </row>
    <row r="5" spans="2:7" ht="15" customHeight="1">
      <c r="B5" s="74" t="s">
        <v>14</v>
      </c>
      <c r="C5" s="74"/>
      <c r="D5" s="74"/>
      <c r="E5" s="74"/>
      <c r="F5" s="74"/>
    </row>
    <row r="6" spans="2:7" ht="42.6" customHeight="1" thickBot="1">
      <c r="B6" s="11" t="s">
        <v>38</v>
      </c>
      <c r="C6" s="12" t="s">
        <v>5</v>
      </c>
      <c r="D6" s="12" t="s">
        <v>6</v>
      </c>
      <c r="E6" s="12" t="s">
        <v>7</v>
      </c>
      <c r="F6" s="12" t="s">
        <v>10</v>
      </c>
    </row>
    <row r="7" spans="2:7" ht="16.5" thickBot="1">
      <c r="B7" s="15" t="s">
        <v>8</v>
      </c>
      <c r="C7" s="92">
        <f>('Tab. I.4.1A -Correnti-Miss. 10'!C13+'Tab. I.4.3A -Correnti-Miss.12'!C9+'Tab. I.4.5A -Correnti-AltriInt.'!C9)/1000000</f>
        <v>1577.9367199900003</v>
      </c>
      <c r="D7" s="92">
        <f>('Tab. I.4.1A -Correnti-Miss. 10'!D13+'Tab. I.4.3A -Correnti-Miss.12'!D9+'Tab. I.4.5A -Correnti-AltriInt.'!D9)/1000000</f>
        <v>1351.5173316599999</v>
      </c>
      <c r="E7" s="92">
        <f>('Tab. I.4.1A -Correnti-Miss. 10'!E13+'Tab. I.4.3A -Correnti-Miss.12'!E9+'Tab. I.4.5A -Correnti-AltriInt.'!E9)/1000000</f>
        <v>532.57323828400001</v>
      </c>
      <c r="F7" s="93">
        <f t="shared" ref="F7" si="0">SUM(C7:E7)</f>
        <v>3462.0272899340002</v>
      </c>
    </row>
    <row r="8" spans="2:7" ht="15.75">
      <c r="C8" s="46"/>
      <c r="D8" s="46"/>
      <c r="E8" s="46"/>
      <c r="F8" s="67"/>
    </row>
    <row r="9" spans="2:7">
      <c r="C9" s="47"/>
      <c r="D9" s="47"/>
      <c r="E9" s="47"/>
      <c r="F9" s="47"/>
    </row>
    <row r="10" spans="2:7">
      <c r="B10" s="74" t="s">
        <v>15</v>
      </c>
      <c r="C10" s="74"/>
      <c r="D10" s="74"/>
      <c r="E10" s="74"/>
      <c r="F10" s="74"/>
    </row>
    <row r="11" spans="2:7" ht="52.9" customHeight="1" thickBot="1">
      <c r="B11" s="11" t="s">
        <v>38</v>
      </c>
      <c r="C11" s="12" t="s">
        <v>5</v>
      </c>
      <c r="D11" s="12" t="s">
        <v>6</v>
      </c>
      <c r="E11" s="12" t="s">
        <v>7</v>
      </c>
      <c r="F11" s="12" t="s">
        <v>10</v>
      </c>
    </row>
    <row r="12" spans="2:7" ht="16.5" thickBot="1">
      <c r="B12" s="15" t="s">
        <v>8</v>
      </c>
      <c r="C12" s="92">
        <f>+('Tab. I.4.1A -Correnti-Miss. 10'!C23+'Tab. I.4.3A -Correnti-Miss.12'!C16+'Tab. I.4.5A -Correnti-AltriInt.'!C16)/1000000</f>
        <v>202.90989936000003</v>
      </c>
      <c r="D12" s="92">
        <f>+('Tab. I.4.1A -Correnti-Miss. 10'!D23+'Tab. I.4.3A -Correnti-Miss.12'!D16+'Tab. I.4.5A -Correnti-AltriInt.'!D16)/1000000</f>
        <v>99.066232490000004</v>
      </c>
      <c r="E12" s="92">
        <f>+('Tab. I.4.1A -Correnti-Miss. 10'!E23+'Tab. I.4.3A -Correnti-Miss.12'!E16+'Tab. I.4.5A -Correnti-AltriInt.'!E16)/1000000</f>
        <v>159.58246538999998</v>
      </c>
      <c r="F12" s="93">
        <f t="shared" ref="F12" si="1">SUM(C12:E12)</f>
        <v>461.55859723999998</v>
      </c>
    </row>
    <row r="13" spans="2:7" ht="15.75">
      <c r="C13" s="46"/>
      <c r="D13" s="46"/>
      <c r="E13" s="46"/>
      <c r="F13" s="67"/>
    </row>
    <row r="14" spans="2:7">
      <c r="B14" s="10" t="s">
        <v>9</v>
      </c>
      <c r="C14" s="47" t="s">
        <v>9</v>
      </c>
      <c r="D14" s="47"/>
      <c r="E14" s="47"/>
      <c r="F14" s="47"/>
    </row>
    <row r="15" spans="2:7">
      <c r="B15" s="17" t="s">
        <v>87</v>
      </c>
      <c r="C15" s="32" t="s">
        <v>9</v>
      </c>
      <c r="D15" s="32" t="s">
        <v>9</v>
      </c>
      <c r="E15" s="32" t="s">
        <v>9</v>
      </c>
      <c r="F15" s="32" t="s">
        <v>9</v>
      </c>
    </row>
    <row r="16" spans="2:7" ht="32.1" customHeight="1" thickBot="1">
      <c r="B16" s="11" t="s">
        <v>38</v>
      </c>
      <c r="C16" s="12"/>
      <c r="D16" s="12" t="s">
        <v>6</v>
      </c>
      <c r="E16" s="12" t="s">
        <v>7</v>
      </c>
      <c r="F16" s="12" t="s">
        <v>10</v>
      </c>
      <c r="G16" s="70"/>
    </row>
    <row r="17" spans="2:7" ht="16.5" thickBot="1">
      <c r="B17" s="15" t="s">
        <v>8</v>
      </c>
      <c r="C17" s="96">
        <f>('Tab. I.4.1A -Correnti-Miss. 10'!C33+'Tab. I.4.3A -Correnti-Miss.12'!C23+'Tab. I.4.5A -Correnti-AltriInt.'!C23)/1000000</f>
        <v>1780.8466193499999</v>
      </c>
      <c r="D17" s="96">
        <f>('Tab. I.4.1A -Correnti-Miss. 10'!D33+'Tab. I.4.3A -Correnti-Miss.12'!D23+'Tab. I.4.5A -Correnti-AltriInt.'!D23)/1000000</f>
        <v>1450.58356415</v>
      </c>
      <c r="E17" s="96">
        <f>('Tab. I.4.1A -Correnti-Miss. 10'!E33+'Tab. I.4.3A -Correnti-Miss.12'!E23+'Tab. I.4.5A -Correnti-AltriInt.'!E23)/1000000</f>
        <v>692.15570367400016</v>
      </c>
      <c r="F17" s="97">
        <f t="shared" ref="F17" si="2">SUM(C17:E17)</f>
        <v>3923.5858871739997</v>
      </c>
      <c r="G17" s="70"/>
    </row>
    <row r="18" spans="2:7">
      <c r="B18" s="33"/>
      <c r="C18" s="46" t="s">
        <v>9</v>
      </c>
      <c r="D18" s="46"/>
      <c r="E18" s="46"/>
      <c r="F18" s="46"/>
    </row>
    <row r="19" spans="2:7" ht="14.25" customHeight="1">
      <c r="B19" s="54"/>
      <c r="C19" s="47"/>
      <c r="D19" s="47"/>
      <c r="E19" s="47"/>
      <c r="F19" s="47"/>
    </row>
    <row r="20" spans="2:7" ht="9.75" customHeight="1"/>
    <row r="21" spans="2:7" ht="19.5" customHeight="1">
      <c r="B21" s="74" t="s">
        <v>12</v>
      </c>
      <c r="C21" s="74"/>
      <c r="D21" s="74"/>
      <c r="E21" s="74"/>
      <c r="F21" s="74"/>
    </row>
    <row r="22" spans="2:7" ht="32.25" thickBot="1">
      <c r="B22" s="11" t="s">
        <v>38</v>
      </c>
      <c r="C22" s="12" t="s">
        <v>5</v>
      </c>
      <c r="D22" s="12" t="s">
        <v>6</v>
      </c>
      <c r="E22" s="12" t="s">
        <v>7</v>
      </c>
      <c r="F22" s="12" t="s">
        <v>10</v>
      </c>
    </row>
    <row r="23" spans="2:7" ht="16.5" thickBot="1">
      <c r="B23" s="15" t="s">
        <v>8</v>
      </c>
      <c r="C23" s="96">
        <f>('Tab. I.4.1A -Correnti-Miss. 10'!C43+'Tab. I.4.3A -Correnti-Miss.12'!C30+'Tab. I.4.5A -Correnti-AltriInt.'!C30)/1000000</f>
        <v>1307.6563749500001</v>
      </c>
      <c r="D23" s="96">
        <f>('Tab. I.4.1A -Correnti-Miss. 10'!D43+'Tab. I.4.3A -Correnti-Miss.12'!D30+'Tab. I.4.5A -Correnti-AltriInt.'!D30)/1000000</f>
        <v>1046.53257878</v>
      </c>
      <c r="E23" s="96">
        <f>('Tab. I.4.1A -Correnti-Miss. 10'!E43+'Tab. I.4.3A -Correnti-Miss.12'!E30+'Tab. I.4.5A -Correnti-AltriInt.'!E30)/1000000</f>
        <v>367.87756279400003</v>
      </c>
      <c r="F23" s="97">
        <f t="shared" ref="F23" si="3">SUM(C23:E23)</f>
        <v>2722.0665165240002</v>
      </c>
    </row>
    <row r="24" spans="2:7" ht="15.75">
      <c r="C24" s="46"/>
      <c r="D24" s="46"/>
      <c r="E24" s="46"/>
      <c r="F24" s="67"/>
    </row>
    <row r="25" spans="2:7">
      <c r="C25" s="47"/>
      <c r="D25" s="47"/>
      <c r="E25" s="47"/>
      <c r="F25" s="47"/>
    </row>
    <row r="26" spans="2:7">
      <c r="B26" s="55" t="s">
        <v>18</v>
      </c>
      <c r="C26" s="55"/>
      <c r="D26" s="55"/>
      <c r="E26" s="55"/>
      <c r="F26" s="55"/>
    </row>
    <row r="27" spans="2:7" ht="32.25" thickBot="1">
      <c r="B27" s="11" t="s">
        <v>38</v>
      </c>
      <c r="C27" s="12" t="s">
        <v>5</v>
      </c>
      <c r="D27" s="12" t="s">
        <v>6</v>
      </c>
      <c r="E27" s="12" t="s">
        <v>7</v>
      </c>
      <c r="F27" s="12" t="s">
        <v>10</v>
      </c>
    </row>
    <row r="28" spans="2:7" ht="16.5" thickBot="1">
      <c r="B28" s="15" t="s">
        <v>8</v>
      </c>
      <c r="C28" s="96">
        <f>('Tab. I.4.1A -Correnti-Miss. 10'!C53+'Tab. I.4.3A -Correnti-Miss.12'!C37+'Tab. I.4.5A -Correnti-AltriInt.'!C37)/1000000</f>
        <v>160.20164732999999</v>
      </c>
      <c r="D28" s="96">
        <f>('Tab. I.4.1A -Correnti-Miss. 10'!D53+'Tab. I.4.3A -Correnti-Miss.12'!D37+'Tab. I.4.5A -Correnti-AltriInt.'!D37)/1000000</f>
        <v>85.733031089999997</v>
      </c>
      <c r="E28" s="96">
        <f>('Tab. I.4.1A -Correnti-Miss. 10'!E53+'Tab. I.4.3A -Correnti-Miss.12'!E37+'Tab. I.4.5A -Correnti-AltriInt.'!E37)/1000000</f>
        <v>133.66339889000002</v>
      </c>
      <c r="F28" s="97">
        <f t="shared" ref="F28" si="4">SUM(C28:E28)</f>
        <v>379.59807731000001</v>
      </c>
    </row>
    <row r="29" spans="2:7" ht="15.75">
      <c r="C29" s="46"/>
      <c r="D29" s="46"/>
      <c r="E29" s="46"/>
      <c r="F29" s="67"/>
    </row>
    <row r="30" spans="2:7">
      <c r="C30" s="47"/>
      <c r="D30" s="47"/>
      <c r="E30" s="47"/>
      <c r="F30" s="47"/>
    </row>
    <row r="31" spans="2:7">
      <c r="B31" s="74" t="s">
        <v>74</v>
      </c>
      <c r="C31" s="74"/>
      <c r="D31" s="74"/>
      <c r="E31" s="74"/>
      <c r="F31" s="74"/>
    </row>
    <row r="32" spans="2:7" ht="32.25" thickBot="1">
      <c r="B32" s="11" t="s">
        <v>38</v>
      </c>
      <c r="C32" s="12" t="s">
        <v>5</v>
      </c>
      <c r="D32" s="12" t="s">
        <v>6</v>
      </c>
      <c r="E32" s="12" t="s">
        <v>7</v>
      </c>
      <c r="F32" s="12" t="s">
        <v>10</v>
      </c>
    </row>
    <row r="33" spans="2:6" ht="16.5" thickBot="1">
      <c r="B33" s="15" t="s">
        <v>8</v>
      </c>
      <c r="C33" s="94">
        <f>('Tab. I.4.1A -Correnti-Miss. 10'!C63+'Tab. I.4.3A -Correnti-Miss.12'!C44+'Tab. I.4.5A -Correnti-AltriInt.'!C44)/1000000</f>
        <v>1467.8580222799999</v>
      </c>
      <c r="D33" s="94">
        <f>('Tab. I.4.1A -Correnti-Miss. 10'!D63+'Tab. I.4.3A -Correnti-Miss.12'!D44+'Tab. I.4.5A -Correnti-AltriInt.'!D44)/1000000</f>
        <v>1132.2656098700002</v>
      </c>
      <c r="E33" s="94">
        <f>('Tab. I.4.1A -Correnti-Miss. 10'!E63+'Tab. I.4.3A -Correnti-Miss.12'!E44+'Tab. I.4.5A -Correnti-AltriInt.'!E44)/1000000</f>
        <v>501.54096168400002</v>
      </c>
      <c r="F33" s="95">
        <f t="shared" ref="F33" si="5">SUM(C33:E33)</f>
        <v>3101.6645938340002</v>
      </c>
    </row>
    <row r="34" spans="2:6">
      <c r="B34" s="33"/>
      <c r="C34" s="46"/>
      <c r="D34" s="46"/>
      <c r="E34" s="46"/>
      <c r="F34" s="46"/>
    </row>
    <row r="35" spans="2:6">
      <c r="B35" s="54"/>
      <c r="C35" s="47"/>
      <c r="D35" s="47"/>
      <c r="E35" s="47"/>
      <c r="F35" s="47"/>
    </row>
    <row r="36" spans="2:6" ht="12.75" customHeight="1">
      <c r="B36" s="10" t="s">
        <v>9</v>
      </c>
    </row>
    <row r="37" spans="2:6">
      <c r="B37" s="74" t="s">
        <v>16</v>
      </c>
      <c r="C37" s="74"/>
      <c r="D37" s="74"/>
      <c r="E37" s="74"/>
      <c r="F37" s="74"/>
    </row>
    <row r="38" spans="2:6" ht="32.25" thickBot="1">
      <c r="B38" s="11" t="s">
        <v>38</v>
      </c>
      <c r="C38" s="12" t="s">
        <v>5</v>
      </c>
      <c r="D38" s="12" t="s">
        <v>6</v>
      </c>
      <c r="E38" s="12" t="s">
        <v>7</v>
      </c>
      <c r="F38" s="12" t="s">
        <v>10</v>
      </c>
    </row>
    <row r="39" spans="2:6" ht="16.5" thickBot="1">
      <c r="B39" s="15" t="s">
        <v>8</v>
      </c>
      <c r="C39" s="96">
        <f>('Tab. I.4.1A -Correnti-Miss. 10'!C73+'Tab. I.4.3A -Correnti-Miss.12'!C51+'Tab. I.4.5A -Correnti-AltriInt.'!C51)/1000000</f>
        <v>259.70907903000005</v>
      </c>
      <c r="D39" s="96">
        <f>('Tab. I.4.1A -Correnti-Miss. 10'!D73+'Tab. I.4.3A -Correnti-Miss.12'!D51+'Tab. I.4.5A -Correnti-AltriInt.'!D51)/1000000</f>
        <v>294.78889927</v>
      </c>
      <c r="E39" s="96">
        <f>('Tab. I.4.1A -Correnti-Miss. 10'!E73+'Tab. I.4.3A -Correnti-Miss.12'!E51+'Tab. I.4.5A -Correnti-AltriInt.'!E51)/1000000</f>
        <v>145.63282764800005</v>
      </c>
      <c r="F39" s="97">
        <f t="shared" ref="F39" si="6">SUM(C39:E39)</f>
        <v>700.13080594800022</v>
      </c>
    </row>
    <row r="40" spans="2:6" ht="15.75">
      <c r="C40" s="46"/>
      <c r="D40" s="46"/>
      <c r="E40" s="46"/>
      <c r="F40" s="67"/>
    </row>
    <row r="41" spans="2:6">
      <c r="C41" s="47"/>
      <c r="D41" s="47"/>
      <c r="E41" s="47"/>
      <c r="F41" s="47"/>
    </row>
    <row r="42" spans="2:6">
      <c r="B42" s="17" t="s">
        <v>17</v>
      </c>
      <c r="C42" s="17"/>
      <c r="D42" s="17"/>
      <c r="E42" s="17"/>
      <c r="F42" s="17"/>
    </row>
    <row r="43" spans="2:6" ht="32.25" thickBot="1">
      <c r="B43" s="11" t="s">
        <v>38</v>
      </c>
      <c r="C43" s="12" t="s">
        <v>5</v>
      </c>
      <c r="D43" s="12" t="s">
        <v>6</v>
      </c>
      <c r="E43" s="12" t="s">
        <v>7</v>
      </c>
      <c r="F43" s="12" t="s">
        <v>10</v>
      </c>
    </row>
    <row r="44" spans="2:6" ht="16.5" thickBot="1">
      <c r="B44" s="15" t="s">
        <v>8</v>
      </c>
      <c r="C44" s="96">
        <f>+('Tab. I.4.1A -Correnti-Miss. 10'!C83+'Tab. I.4.3A -Correnti-Miss.12'!C58+'Tab. I.4.5A -Correnti-AltriInt.'!C58)/1000000</f>
        <v>56.001499730000006</v>
      </c>
      <c r="D44" s="96">
        <f>('Tab. I.4.1A -Correnti-Miss. 10'!D83+'Tab. I.4.3A -Correnti-Miss.12'!D58+'Tab. I.4.5A -Correnti-AltriInt.'!D58)/1000000</f>
        <v>11.62046829</v>
      </c>
      <c r="E44" s="96">
        <f>('Tab. I.4.1A -Correnti-Miss. 10'!E83+'Tab. I.4.3A -Correnti-Miss.12'!E58+'Tab. I.4.5A -Correnti-AltriInt.'!E58)/1000000</f>
        <v>16.001270009999999</v>
      </c>
      <c r="F44" s="97">
        <f t="shared" ref="F44" si="7">SUM(C44:E44)</f>
        <v>83.62323803000001</v>
      </c>
    </row>
    <row r="45" spans="2:6" ht="15.75">
      <c r="C45" s="46"/>
      <c r="D45" s="46"/>
      <c r="E45" s="46"/>
      <c r="F45" s="67"/>
    </row>
    <row r="46" spans="2:6">
      <c r="C46" s="47"/>
      <c r="D46" s="47"/>
      <c r="E46" s="47"/>
      <c r="F46" s="47"/>
    </row>
    <row r="47" spans="2:6">
      <c r="B47" s="74" t="s">
        <v>88</v>
      </c>
      <c r="C47" s="74"/>
      <c r="D47" s="74"/>
      <c r="E47" s="74"/>
      <c r="F47" s="74"/>
    </row>
    <row r="48" spans="2:6" ht="32.25" thickBot="1">
      <c r="B48" s="11" t="s">
        <v>38</v>
      </c>
      <c r="C48" s="12" t="s">
        <v>5</v>
      </c>
      <c r="D48" s="12" t="s">
        <v>6</v>
      </c>
      <c r="E48" s="12" t="s">
        <v>7</v>
      </c>
      <c r="F48" s="12" t="s">
        <v>10</v>
      </c>
    </row>
    <row r="49" spans="2:7" ht="16.5" thickBot="1">
      <c r="B49" s="15" t="s">
        <v>8</v>
      </c>
      <c r="C49" s="94">
        <f>('Tab. I.4.1A -Correnti-Miss. 10'!C93+'Tab. I.4.3A -Correnti-Miss.12'!C65+'Tab. I.4.5A -Correnti-AltriInt.'!C65)/1000000</f>
        <v>315.71057875999998</v>
      </c>
      <c r="D49" s="94">
        <f>('Tab. I.4.1A -Correnti-Miss. 10'!D93+'Tab. I.4.3A -Correnti-Miss.12'!D65+'Tab. I.4.5A -Correnti-AltriInt.'!D65)/1000000</f>
        <v>306.40936756000002</v>
      </c>
      <c r="E49" s="94">
        <f>('Tab. I.4.1A -Correnti-Miss. 10'!E93+'Tab. I.4.3A -Correnti-Miss.12'!E65+'Tab. I.4.5A -Correnti-AltriInt.'!E65)/1000000</f>
        <v>161.63409765800003</v>
      </c>
      <c r="F49" s="95">
        <f t="shared" ref="F49" si="8">SUM(C49:E49)</f>
        <v>783.75404397800003</v>
      </c>
    </row>
    <row r="50" spans="2:7">
      <c r="B50" s="33"/>
      <c r="C50" s="46"/>
      <c r="D50" s="46"/>
      <c r="E50" s="46"/>
      <c r="F50" s="46"/>
    </row>
    <row r="51" spans="2:7">
      <c r="B51" s="54"/>
      <c r="C51" s="47"/>
      <c r="D51" s="47"/>
      <c r="E51" s="47"/>
      <c r="F51" s="47"/>
    </row>
    <row r="52" spans="2:7" ht="12" customHeight="1"/>
    <row r="53" spans="2:7">
      <c r="B53" s="74" t="s">
        <v>13</v>
      </c>
      <c r="C53" s="74"/>
      <c r="D53" s="74"/>
      <c r="E53" s="74"/>
      <c r="F53" s="74"/>
    </row>
    <row r="54" spans="2:7" ht="32.25" thickBot="1">
      <c r="B54" s="11" t="s">
        <v>38</v>
      </c>
      <c r="C54" s="12" t="s">
        <v>5</v>
      </c>
      <c r="D54" s="12" t="s">
        <v>6</v>
      </c>
      <c r="E54" s="12" t="s">
        <v>7</v>
      </c>
      <c r="F54" s="12" t="s">
        <v>10</v>
      </c>
    </row>
    <row r="55" spans="2:7" ht="16.5" thickBot="1">
      <c r="B55" s="15" t="s">
        <v>8</v>
      </c>
      <c r="C55" s="71">
        <f>SUM(C23,C39)</f>
        <v>1567.3654539800002</v>
      </c>
      <c r="D55" s="71">
        <f>SUM(D23,D39)</f>
        <v>1341.32147805</v>
      </c>
      <c r="E55" s="71">
        <f>SUM(E23,E39)</f>
        <v>513.51039044200002</v>
      </c>
      <c r="F55" s="72">
        <f t="shared" ref="F55" si="9">SUM(C55:E55)</f>
        <v>3422.1973224720005</v>
      </c>
      <c r="G55" s="34"/>
    </row>
    <row r="56" spans="2:7" ht="15.75">
      <c r="C56" s="46"/>
      <c r="D56" s="46"/>
      <c r="E56" s="46"/>
      <c r="F56" s="67"/>
    </row>
    <row r="57" spans="2:7">
      <c r="C57" s="47"/>
      <c r="D57" s="47"/>
      <c r="E57" s="47"/>
      <c r="F57" s="47"/>
    </row>
    <row r="58" spans="2:7">
      <c r="B58" s="17" t="s">
        <v>19</v>
      </c>
      <c r="C58" s="17"/>
      <c r="D58" s="17"/>
      <c r="E58" s="17"/>
      <c r="F58" s="17"/>
    </row>
    <row r="59" spans="2:7" ht="32.25" thickBot="1">
      <c r="B59" s="11" t="s">
        <v>38</v>
      </c>
      <c r="C59" s="12" t="s">
        <v>5</v>
      </c>
      <c r="D59" s="12" t="s">
        <v>6</v>
      </c>
      <c r="E59" s="12" t="s">
        <v>7</v>
      </c>
      <c r="F59" s="12" t="s">
        <v>10</v>
      </c>
    </row>
    <row r="60" spans="2:7" ht="16.5" thickBot="1">
      <c r="B60" s="15" t="s">
        <v>8</v>
      </c>
      <c r="C60" s="71">
        <f>SUM(C28,C44)</f>
        <v>216.20314705999999</v>
      </c>
      <c r="D60" s="71">
        <f t="shared" ref="D60:E60" si="10">SUM(D28,D44)</f>
        <v>97.353499380000002</v>
      </c>
      <c r="E60" s="71">
        <f t="shared" si="10"/>
        <v>149.66466890000004</v>
      </c>
      <c r="F60" s="72">
        <f t="shared" ref="F60" si="11">SUM(C60:E60)</f>
        <v>463.22131534000005</v>
      </c>
    </row>
    <row r="61" spans="2:7" ht="15.75">
      <c r="C61" s="46"/>
      <c r="D61" s="46"/>
      <c r="E61" s="46"/>
      <c r="F61" s="67"/>
    </row>
    <row r="62" spans="2:7">
      <c r="C62" s="47"/>
      <c r="D62" s="47"/>
      <c r="E62" s="47"/>
      <c r="F62" s="47"/>
    </row>
    <row r="63" spans="2:7">
      <c r="B63" s="74" t="s">
        <v>89</v>
      </c>
      <c r="C63" s="74"/>
      <c r="D63" s="74"/>
      <c r="E63" s="74"/>
      <c r="F63" s="74"/>
    </row>
    <row r="64" spans="2:7" ht="32.25" thickBot="1">
      <c r="B64" s="11" t="s">
        <v>38</v>
      </c>
      <c r="C64" s="12" t="s">
        <v>5</v>
      </c>
      <c r="D64" s="12" t="s">
        <v>6</v>
      </c>
      <c r="E64" s="12" t="s">
        <v>7</v>
      </c>
      <c r="F64" s="12" t="s">
        <v>10</v>
      </c>
    </row>
    <row r="65" spans="2:7" ht="16.5" thickBot="1">
      <c r="B65" s="15" t="s">
        <v>8</v>
      </c>
      <c r="C65" s="94">
        <f>SUM(C55,C60)</f>
        <v>1783.5686010400002</v>
      </c>
      <c r="D65" s="94">
        <f t="shared" ref="D65:E65" si="12">SUM(D55,D60)</f>
        <v>1438.6749774299999</v>
      </c>
      <c r="E65" s="94">
        <f t="shared" si="12"/>
        <v>663.17505934200005</v>
      </c>
      <c r="F65" s="95">
        <f>SUM(F55,F60)</f>
        <v>3885.4186378120003</v>
      </c>
      <c r="G65" s="70"/>
    </row>
    <row r="66" spans="2:7" ht="24">
      <c r="B66" s="38" t="s">
        <v>11</v>
      </c>
      <c r="C66" s="46"/>
      <c r="D66" s="46"/>
      <c r="E66" s="46"/>
      <c r="F66" s="46"/>
    </row>
    <row r="67" spans="2:7" ht="24">
      <c r="B67" s="38" t="s">
        <v>24</v>
      </c>
      <c r="C67" s="47"/>
      <c r="D67" s="47"/>
      <c r="E67" s="47"/>
      <c r="F67" s="47"/>
    </row>
    <row r="68" spans="2:7">
      <c r="C68" s="34"/>
      <c r="D68" s="34"/>
      <c r="E68" s="34"/>
      <c r="F68" s="34"/>
    </row>
    <row r="69" spans="2:7">
      <c r="C69" s="34"/>
      <c r="D69" s="34"/>
    </row>
    <row r="70" spans="2:7">
      <c r="C70" s="34"/>
      <c r="D70" s="34"/>
      <c r="E70" s="34"/>
    </row>
    <row r="71" spans="2:7">
      <c r="C71" s="34" t="s">
        <v>9</v>
      </c>
      <c r="E71" s="34"/>
    </row>
    <row r="72" spans="2:7">
      <c r="C72" s="34" t="s">
        <v>9</v>
      </c>
    </row>
  </sheetData>
  <mergeCells count="11">
    <mergeCell ref="B2:F2"/>
    <mergeCell ref="B63:F63"/>
    <mergeCell ref="B47:F47"/>
    <mergeCell ref="B53:F53"/>
    <mergeCell ref="B37:F37"/>
    <mergeCell ref="B3:F3"/>
    <mergeCell ref="B4:F4"/>
    <mergeCell ref="B5:F5"/>
    <mergeCell ref="B10:F10"/>
    <mergeCell ref="B21:F21"/>
    <mergeCell ref="B31:F31"/>
  </mergeCells>
  <pageMargins left="0.7" right="0.7" top="0.75" bottom="0.75" header="0.3" footer="0.3"/>
  <pageSetup paperSize="8" scale="84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G69"/>
  <sheetViews>
    <sheetView zoomScale="90" zoomScaleNormal="90" workbookViewId="0">
      <selection activeCell="C17" sqref="C17:F17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7" width="12.5703125" style="3" customWidth="1"/>
    <col min="8" max="16384" width="8.85546875" style="3"/>
  </cols>
  <sheetData>
    <row r="2" spans="2:6">
      <c r="B2" s="77" t="s">
        <v>109</v>
      </c>
      <c r="C2" s="77"/>
      <c r="D2" s="77"/>
      <c r="E2" s="77"/>
      <c r="F2" s="77"/>
    </row>
    <row r="3" spans="2:6" ht="11.25" customHeight="1">
      <c r="B3" s="82"/>
      <c r="C3" s="82"/>
      <c r="D3" s="82"/>
      <c r="E3" s="82"/>
      <c r="F3" s="82"/>
    </row>
    <row r="4" spans="2:6" ht="11.25" customHeight="1">
      <c r="B4" s="81"/>
      <c r="C4" s="81"/>
      <c r="D4" s="81"/>
      <c r="E4" s="81"/>
      <c r="F4" s="81"/>
    </row>
    <row r="5" spans="2:6">
      <c r="B5" s="76" t="s">
        <v>42</v>
      </c>
      <c r="C5" s="83"/>
      <c r="D5" s="83"/>
      <c r="E5" s="83"/>
      <c r="F5" s="83"/>
    </row>
    <row r="6" spans="2:6" ht="39.950000000000003" customHeight="1" thickBot="1">
      <c r="B6" s="23" t="s">
        <v>39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6" t="s">
        <v>8</v>
      </c>
      <c r="C7" s="92">
        <f>('Tab. I.4.2A -C.Cap.-Miss. 10'!C13+'Tab. I.4.4A -C.Cap.-Miss.12'!C9+'Tab. I.4.6A - C.Cap.-AltriInt.'!C9)/1000000</f>
        <v>713.5920636300001</v>
      </c>
      <c r="D7" s="92">
        <f>('Tab. I.4.2A -C.Cap.-Miss. 10'!D13+'Tab. I.4.4A -C.Cap.-Miss.12'!D9+'Tab. I.4.6A - C.Cap.-AltriInt.'!D9)/1000000</f>
        <v>375.24065363000005</v>
      </c>
      <c r="E7" s="92">
        <f>('Tab. I.4.2A -C.Cap.-Miss. 10'!E13+'Tab. I.4.4A -C.Cap.-Miss.12'!E9+'Tab. I.4.6A - C.Cap.-AltriInt.'!E9)/1000000</f>
        <v>401.32140723999998</v>
      </c>
      <c r="F7" s="98">
        <f t="shared" ref="F7" si="0">SUM(C7:E7)</f>
        <v>1490.1541245000003</v>
      </c>
    </row>
    <row r="8" spans="2:6" ht="15.75">
      <c r="C8" s="46"/>
      <c r="D8" s="46"/>
      <c r="E8" s="46"/>
      <c r="F8" s="67"/>
    </row>
    <row r="9" spans="2:6">
      <c r="C9" s="53"/>
      <c r="D9" s="53"/>
      <c r="E9" s="53"/>
      <c r="F9" s="53"/>
    </row>
    <row r="10" spans="2:6">
      <c r="B10" s="76" t="s">
        <v>45</v>
      </c>
      <c r="C10" s="83"/>
      <c r="D10" s="83"/>
      <c r="E10" s="83"/>
      <c r="F10" s="83"/>
    </row>
    <row r="11" spans="2:6" ht="39.950000000000003" customHeight="1" thickBot="1">
      <c r="B11" s="23" t="s">
        <v>39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6" t="s">
        <v>8</v>
      </c>
      <c r="C12" s="92">
        <f>('Tab. I.4.2A -C.Cap.-Miss. 10'!C23+'Tab. I.4.4A -C.Cap.-Miss.12'!C16+'Tab. I.4.6A - C.Cap.-AltriInt.'!C16)/1000000</f>
        <v>12.07211637</v>
      </c>
      <c r="D12" s="92">
        <f>('Tab. I.4.2A -C.Cap.-Miss. 10'!D23+'Tab. I.4.4A -C.Cap.-Miss.12'!D16+'Tab. I.4.6A - C.Cap.-AltriInt.'!D16)/1000000</f>
        <v>0</v>
      </c>
      <c r="E12" s="92">
        <f>('Tab. I.4.2A -C.Cap.-Miss. 10'!E23+'Tab. I.4.4A -C.Cap.-Miss.12'!E16+'Tab. I.4.6A - C.Cap.-AltriInt.'!E16)/1000000</f>
        <v>0.21099999999999999</v>
      </c>
      <c r="F12" s="98">
        <f>SUM(C12:E12)</f>
        <v>12.28311637</v>
      </c>
    </row>
    <row r="13" spans="2:6" ht="15.75">
      <c r="C13" s="46"/>
      <c r="D13" s="46"/>
      <c r="E13" s="46"/>
      <c r="F13" s="67"/>
    </row>
    <row r="14" spans="2:6">
      <c r="C14" s="53"/>
      <c r="D14" s="53"/>
      <c r="E14" s="53"/>
      <c r="F14" s="53"/>
    </row>
    <row r="15" spans="2:6">
      <c r="B15" s="76" t="s">
        <v>77</v>
      </c>
      <c r="C15" s="76"/>
      <c r="D15" s="76"/>
      <c r="E15" s="76"/>
      <c r="F15" s="76"/>
    </row>
    <row r="16" spans="2:6" ht="39.950000000000003" customHeight="1" thickBot="1">
      <c r="B16" s="23" t="s">
        <v>39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6" t="s">
        <v>8</v>
      </c>
      <c r="C17" s="106">
        <f>+('Tab. I.4.2A -C.Cap.-Miss. 10'!C33+'Tab. I.4.4A -C.Cap.-Miss.12'!C23+'Tab. I.4.6A - C.Cap.-AltriInt.'!C23)/1000000</f>
        <v>725.6641800000001</v>
      </c>
      <c r="D17" s="106">
        <f>+('Tab. I.4.2A -C.Cap.-Miss. 10'!D33+'Tab. I.4.4A -C.Cap.-Miss.12'!D23+'Tab. I.4.6A - C.Cap.-AltriInt.'!D23)/1000000</f>
        <v>375.24065363000005</v>
      </c>
      <c r="E17" s="106">
        <f>+('Tab. I.4.2A -C.Cap.-Miss. 10'!E33+'Tab. I.4.4A -C.Cap.-Miss.12'!E23+'Tab. I.4.6A - C.Cap.-AltriInt.'!E23)/1000000</f>
        <v>401.53240724</v>
      </c>
      <c r="F17" s="107">
        <f>SUM(C17:E17)</f>
        <v>1502.4372408700001</v>
      </c>
    </row>
    <row r="18" spans="2:6">
      <c r="B18" s="35"/>
      <c r="C18" s="46"/>
      <c r="D18" s="46"/>
      <c r="E18" s="46"/>
      <c r="F18" s="46"/>
    </row>
    <row r="19" spans="2:6">
      <c r="B19" s="52"/>
      <c r="C19" s="53"/>
      <c r="D19" s="53"/>
      <c r="E19" s="53"/>
      <c r="F19" s="53"/>
    </row>
    <row r="20" spans="2:6" ht="11.25" customHeight="1">
      <c r="B20" s="8"/>
      <c r="C20" s="8"/>
      <c r="D20" s="8"/>
      <c r="E20" s="8"/>
      <c r="F20" s="8"/>
    </row>
    <row r="21" spans="2:6">
      <c r="B21" s="76" t="s">
        <v>43</v>
      </c>
      <c r="C21" s="83"/>
      <c r="D21" s="83"/>
      <c r="E21" s="83"/>
      <c r="F21" s="83"/>
    </row>
    <row r="22" spans="2:6" ht="39.950000000000003" customHeight="1" thickBot="1">
      <c r="B22" s="23" t="s">
        <v>39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6" t="s">
        <v>8</v>
      </c>
      <c r="C23" s="101">
        <f>('Tab. I.4.2A -C.Cap.-Miss. 10'!C43+'Tab. I.4.4A -C.Cap.-Miss.12'!C30+'Tab. I.4.6A - C.Cap.-AltriInt.'!C30)/1000000</f>
        <v>592.54128061999995</v>
      </c>
      <c r="D23" s="101">
        <f>('Tab. I.4.2A -C.Cap.-Miss. 10'!D43+'Tab. I.4.4A -C.Cap.-Miss.12'!D30+'Tab. I.4.6A - C.Cap.-AltriInt.'!D30)/1000000</f>
        <v>175.31763837999998</v>
      </c>
      <c r="E23" s="101">
        <f>('Tab. I.4.2A -C.Cap.-Miss. 10'!E43+'Tab. I.4.4A -C.Cap.-Miss.12'!E30+'Tab. I.4.6A - C.Cap.-AltriInt.'!E30)/1000000</f>
        <v>214.47723793</v>
      </c>
      <c r="F23" s="98">
        <f t="shared" ref="F23" si="1">SUM(C23:E23)</f>
        <v>982.3361569299999</v>
      </c>
    </row>
    <row r="24" spans="2:6" ht="15.75">
      <c r="C24" s="46"/>
      <c r="D24" s="46"/>
      <c r="E24" s="46"/>
      <c r="F24" s="67"/>
    </row>
    <row r="25" spans="2:6">
      <c r="C25" s="53"/>
      <c r="D25" s="53"/>
      <c r="E25" s="53"/>
      <c r="F25" s="53"/>
    </row>
    <row r="26" spans="2:6">
      <c r="B26" s="24" t="s">
        <v>44</v>
      </c>
      <c r="C26" s="25"/>
      <c r="D26" s="25"/>
      <c r="E26" s="25"/>
      <c r="F26" s="25"/>
    </row>
    <row r="27" spans="2:6" ht="39.950000000000003" customHeight="1" thickBot="1">
      <c r="B27" s="23" t="s">
        <v>39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6" t="s">
        <v>8</v>
      </c>
      <c r="C28" s="101">
        <f>('Tab. I.4.2A -C.Cap.-Miss. 10'!C53+'Tab. I.4.4A -C.Cap.-Miss.12'!C37+'Tab. I.4.6A - C.Cap.-AltriInt.'!C37)/1000000</f>
        <v>9.0331135899999992</v>
      </c>
      <c r="D28" s="101">
        <f>('Tab. I.4.2A -C.Cap.-Miss. 10'!D53+'Tab. I.4.4A -C.Cap.-Miss.12'!D37+'Tab. I.4.6A - C.Cap.-AltriInt.'!D37)/1000000</f>
        <v>0.59032150999999999</v>
      </c>
      <c r="E28" s="101">
        <f>('Tab. I.4.2A -C.Cap.-Miss. 10'!E53+'Tab. I.4.4A -C.Cap.-Miss.12'!E37+'Tab. I.4.6A - C.Cap.-AltriInt.'!E37)/1000000</f>
        <v>7.6999999999999999E-2</v>
      </c>
      <c r="F28" s="98">
        <f t="shared" ref="F28" si="2">SUM(C28:E28)</f>
        <v>9.7004351</v>
      </c>
    </row>
    <row r="29" spans="2:6" ht="15.75">
      <c r="C29" s="46"/>
      <c r="D29" s="46"/>
      <c r="E29" s="46"/>
      <c r="F29" s="67"/>
    </row>
    <row r="30" spans="2:6">
      <c r="C30" s="53"/>
      <c r="D30" s="53"/>
      <c r="E30" s="53"/>
      <c r="F30" s="53"/>
    </row>
    <row r="31" spans="2:6">
      <c r="B31" s="76" t="s">
        <v>85</v>
      </c>
      <c r="C31" s="83"/>
      <c r="D31" s="83"/>
      <c r="E31" s="83"/>
      <c r="F31" s="83"/>
    </row>
    <row r="32" spans="2:6" ht="39.950000000000003" customHeight="1" thickBot="1">
      <c r="B32" s="23" t="s">
        <v>39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6" ht="16.5" thickBot="1">
      <c r="B33" s="6" t="s">
        <v>8</v>
      </c>
      <c r="C33" s="99">
        <f>+('Tab. I.4.2A -C.Cap.-Miss. 10'!C63+'Tab. I.4.4A -C.Cap.-Miss.12'!C44+'Tab. I.4.6A - C.Cap.-AltriInt.'!C44)/1000000</f>
        <v>601.57439421000004</v>
      </c>
      <c r="D33" s="99">
        <f>+('Tab. I.4.2A -C.Cap.-Miss. 10'!D63+'Tab. I.4.4A -C.Cap.-Miss.12'!D44+'Tab. I.4.6A - C.Cap.-AltriInt.'!D44)/1000000</f>
        <v>175.90795988999997</v>
      </c>
      <c r="E33" s="99">
        <f>+('Tab. I.4.2A -C.Cap.-Miss. 10'!E63+'Tab. I.4.4A -C.Cap.-Miss.12'!E44+'Tab. I.4.6A - C.Cap.-AltriInt.'!E44)/1000000</f>
        <v>214.55423793</v>
      </c>
      <c r="F33" s="102">
        <f t="shared" ref="F33" si="3">SUM(C33:E33)</f>
        <v>992.03659203000007</v>
      </c>
    </row>
    <row r="34" spans="2:6">
      <c r="B34" s="35"/>
      <c r="C34" s="46"/>
      <c r="D34" s="46"/>
      <c r="E34" s="46"/>
      <c r="F34" s="46"/>
    </row>
    <row r="35" spans="2:6">
      <c r="B35" s="52"/>
      <c r="C35" s="53"/>
      <c r="D35" s="53"/>
      <c r="E35" s="53"/>
      <c r="F35" s="53"/>
    </row>
    <row r="36" spans="2:6" ht="12.75" customHeight="1">
      <c r="B36" s="8"/>
      <c r="C36" s="8"/>
      <c r="D36" s="8"/>
      <c r="E36" s="8"/>
      <c r="F36" s="8"/>
    </row>
    <row r="37" spans="2:6">
      <c r="B37" s="76" t="s">
        <v>21</v>
      </c>
      <c r="C37" s="76"/>
      <c r="D37" s="76"/>
      <c r="E37" s="76"/>
      <c r="F37" s="76"/>
    </row>
    <row r="38" spans="2:6" ht="39.950000000000003" customHeight="1" thickBot="1">
      <c r="B38" s="23" t="s">
        <v>39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6" ht="16.5" thickBot="1">
      <c r="B39" s="6" t="s">
        <v>8</v>
      </c>
      <c r="C39" s="101">
        <f>('Tab. I.4.2A -C.Cap.-Miss. 10'!C73+'Tab. I.4.4A -C.Cap.-Miss.12'!C51+'Tab. I.4.6A - C.Cap.-AltriInt.'!C65)/1000000</f>
        <v>126.73876319</v>
      </c>
      <c r="D39" s="101">
        <f>('Tab. I.4.2A -C.Cap.-Miss. 10'!D73+'Tab. I.4.4A -C.Cap.-Miss.12'!D51+'Tab. I.4.6A - C.Cap.-AltriInt.'!D65)/1000000</f>
        <v>62.818110179999998</v>
      </c>
      <c r="E39" s="101">
        <f>('Tab. I.4.2A -C.Cap.-Miss. 10'!E73+'Tab. I.4.4A -C.Cap.-Miss.12'!E51+'Tab. I.4.6A - C.Cap.-AltriInt.'!E65)/1000000</f>
        <v>141.84107266999999</v>
      </c>
      <c r="F39" s="98">
        <f t="shared" ref="F39" si="4">SUM(C39:E39)</f>
        <v>331.39794603999997</v>
      </c>
    </row>
    <row r="40" spans="2:6" ht="15.75">
      <c r="C40" s="46"/>
      <c r="D40" s="46"/>
      <c r="E40" s="46"/>
      <c r="F40" s="67"/>
    </row>
    <row r="41" spans="2:6">
      <c r="C41" s="53"/>
      <c r="D41" s="53"/>
      <c r="E41" s="53"/>
      <c r="F41" s="53"/>
    </row>
    <row r="42" spans="2:6">
      <c r="B42" s="76" t="s">
        <v>46</v>
      </c>
      <c r="C42" s="76"/>
      <c r="D42" s="76"/>
      <c r="E42" s="76"/>
      <c r="F42" s="76"/>
    </row>
    <row r="43" spans="2:6" ht="39.950000000000003" customHeight="1" thickBot="1">
      <c r="B43" s="23" t="s">
        <v>39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6" ht="16.5" thickBot="1">
      <c r="B44" s="6" t="s">
        <v>8</v>
      </c>
      <c r="C44" s="101">
        <f>('Tab. I.4.2A -C.Cap.-Miss. 10'!C83+'Tab. I.4.4A -C.Cap.-Miss.12'!C58+'Tab. I.4.6A - C.Cap.-AltriInt.'!C58)/1000000</f>
        <v>10.511216190000001</v>
      </c>
      <c r="D44" s="101">
        <f>('Tab. I.4.2A -C.Cap.-Miss. 10'!D83+'Tab. I.4.4A -C.Cap.-Miss.12'!D58+'Tab. I.4.6A - C.Cap.-AltriInt.'!D58)/1000000</f>
        <v>0</v>
      </c>
      <c r="E44" s="101">
        <f>('Tab. I.4.2A -C.Cap.-Miss. 10'!E83+'Tab. I.4.4A -C.Cap.-Miss.12'!E58+'Tab. I.4.6A - C.Cap.-AltriInt.'!E58)/1000000</f>
        <v>0</v>
      </c>
      <c r="F44" s="98">
        <f t="shared" ref="F44" si="5">SUM(C44:E44)</f>
        <v>10.511216190000001</v>
      </c>
    </row>
    <row r="45" spans="2:6" ht="15.75">
      <c r="C45" s="46"/>
      <c r="D45" s="46"/>
      <c r="E45" s="46"/>
      <c r="F45" s="67"/>
    </row>
    <row r="46" spans="2:6">
      <c r="C46" s="53"/>
      <c r="D46" s="53"/>
      <c r="E46" s="53"/>
      <c r="F46" s="53"/>
    </row>
    <row r="47" spans="2:6">
      <c r="B47" s="76" t="s">
        <v>86</v>
      </c>
      <c r="C47" s="76"/>
      <c r="D47" s="76"/>
      <c r="E47" s="76"/>
      <c r="F47" s="76"/>
    </row>
    <row r="48" spans="2:6" ht="39.950000000000003" customHeight="1" thickBot="1">
      <c r="B48" s="23" t="s">
        <v>39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7" ht="16.5" thickBot="1">
      <c r="B49" s="6" t="s">
        <v>8</v>
      </c>
      <c r="C49" s="99">
        <f>('Tab. I.4.2A -C.Cap.-Miss. 10'!C93+'Tab. I.4.4A -C.Cap.-Miss.12'!C65+'Tab. I.4.6A - C.Cap.-AltriInt.'!C65)/1000000</f>
        <v>137.24997937999996</v>
      </c>
      <c r="D49" s="99">
        <f>('Tab. I.4.2A -C.Cap.-Miss. 10'!D93+'Tab. I.4.4A -C.Cap.-Miss.12'!D65+'Tab. I.4.6A - C.Cap.-AltriInt.'!D65)/1000000</f>
        <v>62.818110179999998</v>
      </c>
      <c r="E49" s="99">
        <f>('Tab. I.4.2A -C.Cap.-Miss. 10'!E93+'Tab. I.4.4A -C.Cap.-Miss.12'!E65+'Tab. I.4.6A - C.Cap.-AltriInt.'!E65)/1000000</f>
        <v>141.84107266999999</v>
      </c>
      <c r="F49" s="102">
        <f t="shared" ref="F49" si="6">SUM(C49:E49)</f>
        <v>341.90916222999994</v>
      </c>
    </row>
    <row r="50" spans="2:7">
      <c r="B50" s="35"/>
      <c r="C50" s="46"/>
      <c r="D50" s="46"/>
      <c r="E50" s="46"/>
      <c r="F50" s="46"/>
    </row>
    <row r="51" spans="2:7">
      <c r="B51" s="52"/>
      <c r="C51" s="53"/>
      <c r="D51" s="53"/>
      <c r="E51" s="53"/>
      <c r="F51" s="53"/>
    </row>
    <row r="52" spans="2:7" ht="9" customHeight="1">
      <c r="B52" s="8"/>
      <c r="C52" s="8"/>
      <c r="D52" s="8"/>
      <c r="E52" s="8"/>
      <c r="F52" s="8"/>
    </row>
    <row r="53" spans="2:7">
      <c r="B53" s="24" t="s">
        <v>22</v>
      </c>
      <c r="C53" s="24"/>
      <c r="D53" s="24"/>
      <c r="E53" s="24"/>
      <c r="F53" s="24"/>
    </row>
    <row r="54" spans="2:7" ht="39.950000000000003" customHeight="1" thickBot="1">
      <c r="B54" s="23" t="s">
        <v>39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7" ht="16.5" thickBot="1">
      <c r="B55" s="6" t="s">
        <v>8</v>
      </c>
      <c r="C55" s="101">
        <f>SUM(C23,C39)</f>
        <v>719.28004380999994</v>
      </c>
      <c r="D55" s="101">
        <f t="shared" ref="D55:F55" si="7">SUM(D23,D39)</f>
        <v>238.13574855999997</v>
      </c>
      <c r="E55" s="101">
        <f t="shared" si="7"/>
        <v>356.31831060000002</v>
      </c>
      <c r="F55" s="103">
        <f t="shared" si="7"/>
        <v>1313.7341029699999</v>
      </c>
      <c r="G55" s="8"/>
    </row>
    <row r="56" spans="2:7" ht="15.75">
      <c r="B56" s="35"/>
      <c r="C56" s="46"/>
      <c r="D56" s="46"/>
      <c r="E56" s="46"/>
      <c r="F56" s="67"/>
    </row>
    <row r="57" spans="2:7">
      <c r="B57" s="8"/>
      <c r="C57" s="53"/>
      <c r="D57" s="53"/>
      <c r="E57" s="53"/>
      <c r="F57" s="53"/>
    </row>
    <row r="58" spans="2:7" ht="39" customHeight="1">
      <c r="B58" s="80" t="s">
        <v>47</v>
      </c>
      <c r="C58" s="80"/>
      <c r="D58" s="80"/>
      <c r="E58" s="80"/>
      <c r="F58" s="80"/>
    </row>
    <row r="59" spans="2:7" ht="39.950000000000003" customHeight="1" thickBot="1">
      <c r="B59" s="23" t="s">
        <v>39</v>
      </c>
      <c r="C59" s="4" t="s">
        <v>5</v>
      </c>
      <c r="D59" s="4" t="s">
        <v>6</v>
      </c>
      <c r="E59" s="4" t="s">
        <v>7</v>
      </c>
      <c r="F59" s="4" t="s">
        <v>10</v>
      </c>
    </row>
    <row r="60" spans="2:7" ht="16.5" thickBot="1">
      <c r="B60" s="6" t="s">
        <v>8</v>
      </c>
      <c r="C60" s="101">
        <f>SUM(C28,C44)</f>
        <v>19.544329779999998</v>
      </c>
      <c r="D60" s="101">
        <f t="shared" ref="D60:E60" si="8">SUM(D28,D44)</f>
        <v>0.59032150999999999</v>
      </c>
      <c r="E60" s="101">
        <f t="shared" si="8"/>
        <v>7.6999999999999999E-2</v>
      </c>
      <c r="F60" s="98">
        <f t="shared" ref="F60" si="9">SUM(C60:E60)</f>
        <v>20.211651289999999</v>
      </c>
    </row>
    <row r="61" spans="2:7" ht="15.75">
      <c r="C61" s="46"/>
      <c r="D61" s="46"/>
      <c r="E61" s="46"/>
      <c r="F61" s="67"/>
    </row>
    <row r="62" spans="2:7">
      <c r="B62" s="8"/>
      <c r="C62" s="53"/>
      <c r="D62" s="53"/>
      <c r="E62" s="53"/>
      <c r="F62" s="53"/>
    </row>
    <row r="63" spans="2:7">
      <c r="B63" s="24" t="s">
        <v>80</v>
      </c>
      <c r="C63" s="25"/>
      <c r="D63" s="25"/>
      <c r="E63" s="25"/>
      <c r="F63" s="25"/>
    </row>
    <row r="64" spans="2:7" ht="39.950000000000003" customHeight="1" thickBot="1">
      <c r="B64" s="23" t="s">
        <v>39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7" ht="16.5" thickBot="1">
      <c r="B65" s="6" t="s">
        <v>8</v>
      </c>
      <c r="C65" s="99">
        <f>SUM(C33,C49)</f>
        <v>738.82437359000005</v>
      </c>
      <c r="D65" s="99">
        <f t="shared" ref="D65:E65" si="10">SUM(D33,D49)</f>
        <v>238.72607006999996</v>
      </c>
      <c r="E65" s="99">
        <f t="shared" si="10"/>
        <v>356.39531060000002</v>
      </c>
      <c r="F65" s="100">
        <f>SUM(C65:E65)</f>
        <v>1333.9457542600001</v>
      </c>
      <c r="G65" s="73"/>
    </row>
    <row r="66" spans="2:7" ht="24">
      <c r="B66" s="39" t="s">
        <v>11</v>
      </c>
      <c r="C66" s="46"/>
      <c r="D66" s="46"/>
      <c r="E66" s="46"/>
      <c r="F66" s="46"/>
      <c r="G66" s="8"/>
    </row>
    <row r="67" spans="2:7" ht="24">
      <c r="B67" s="40" t="s">
        <v>23</v>
      </c>
      <c r="C67" s="53"/>
      <c r="D67" s="53"/>
      <c r="E67" s="53"/>
      <c r="F67" s="53"/>
    </row>
    <row r="68" spans="2:7">
      <c r="C68" s="34"/>
      <c r="D68" s="34"/>
      <c r="E68" s="34"/>
      <c r="F68" s="34"/>
    </row>
    <row r="69" spans="2:7">
      <c r="C69" s="8"/>
      <c r="D69" s="8"/>
      <c r="E69" s="8"/>
      <c r="F69" s="8"/>
    </row>
  </sheetData>
  <mergeCells count="12">
    <mergeCell ref="B2:F2"/>
    <mergeCell ref="B37:F37"/>
    <mergeCell ref="B47:F47"/>
    <mergeCell ref="B10:F10"/>
    <mergeCell ref="B42:F42"/>
    <mergeCell ref="B58:F58"/>
    <mergeCell ref="B3:F3"/>
    <mergeCell ref="B4:F4"/>
    <mergeCell ref="B5:F5"/>
    <mergeCell ref="B31:F31"/>
    <mergeCell ref="B15:F15"/>
    <mergeCell ref="B21:F21"/>
  </mergeCells>
  <printOptions horizontalCentered="1"/>
  <pageMargins left="0.70866141732283472" right="0.70866141732283472" top="0.55118110236220474" bottom="0.15748031496062992" header="0.31496062992125984" footer="0.31496062992125984"/>
  <pageSetup paperSize="8" scale="85" fitToHeight="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G68"/>
  <sheetViews>
    <sheetView tabSelected="1" topLeftCell="A22" zoomScale="90" zoomScaleNormal="90" workbookViewId="0">
      <selection activeCell="C14" sqref="C14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4.7109375" style="3" customWidth="1"/>
    <col min="6" max="6" width="30.7109375" style="3" customWidth="1"/>
    <col min="7" max="7" width="25.5703125" style="3" customWidth="1"/>
    <col min="8" max="16384" width="8.85546875" style="3"/>
  </cols>
  <sheetData>
    <row r="2" spans="2:6" ht="30" customHeight="1">
      <c r="B2" s="91" t="s">
        <v>110</v>
      </c>
      <c r="C2" s="91"/>
      <c r="D2" s="91"/>
      <c r="E2" s="91"/>
      <c r="F2" s="91"/>
    </row>
    <row r="3" spans="2:6" ht="13.5" customHeight="1">
      <c r="B3" s="82"/>
      <c r="C3" s="82"/>
      <c r="D3" s="82"/>
      <c r="E3" s="82"/>
      <c r="F3" s="82"/>
    </row>
    <row r="4" spans="2:6" ht="12.75" customHeight="1">
      <c r="B4" s="81"/>
      <c r="C4" s="81"/>
      <c r="D4" s="81"/>
      <c r="E4" s="81"/>
      <c r="F4" s="81"/>
    </row>
    <row r="5" spans="2:6">
      <c r="B5" s="76" t="s">
        <v>65</v>
      </c>
      <c r="C5" s="83"/>
      <c r="D5" s="83"/>
      <c r="E5" s="83"/>
      <c r="F5" s="83"/>
    </row>
    <row r="6" spans="2:6" ht="32.1" customHeight="1" thickBot="1">
      <c r="B6" s="23" t="s">
        <v>64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6" t="s">
        <v>8</v>
      </c>
      <c r="C7" s="101">
        <f>'Tab. I.4.7A - Totale correnti '!C7+'Tab. I.4.8A - Totale C.Capitale'!C7</f>
        <v>2291.5287836200005</v>
      </c>
      <c r="D7" s="101">
        <f>'Tab. I.4.7A - Totale correnti '!D7+'Tab. I.4.8A - Totale C.Capitale'!D7</f>
        <v>1726.7579852899999</v>
      </c>
      <c r="E7" s="101">
        <f>'Tab. I.4.7A - Totale correnti '!E7+'Tab. I.4.8A - Totale C.Capitale'!E7</f>
        <v>933.894645524</v>
      </c>
      <c r="F7" s="98">
        <f t="shared" ref="F7" si="0">SUM(C7:E7)</f>
        <v>4952.1814144340005</v>
      </c>
    </row>
    <row r="8" spans="2:6">
      <c r="C8" s="48"/>
      <c r="D8" s="48"/>
      <c r="E8" s="48"/>
      <c r="F8" s="48"/>
    </row>
    <row r="9" spans="2:6">
      <c r="C9" s="53"/>
      <c r="D9" s="53"/>
      <c r="E9" s="53"/>
      <c r="F9" s="53"/>
    </row>
    <row r="10" spans="2:6">
      <c r="B10" s="76" t="s">
        <v>66</v>
      </c>
      <c r="C10" s="83"/>
      <c r="D10" s="83"/>
      <c r="E10" s="83"/>
      <c r="F10" s="83"/>
    </row>
    <row r="11" spans="2:6" ht="32.1" customHeight="1" thickBot="1">
      <c r="B11" s="23" t="s">
        <v>64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6" t="s">
        <v>8</v>
      </c>
      <c r="C12" s="101">
        <f>'Tab. I.4.7A - Totale correnti '!C12+'Tab. I.4.8A - Totale C.Capitale'!C12</f>
        <v>214.98201573000003</v>
      </c>
      <c r="D12" s="101">
        <f>'Tab. I.4.7A - Totale correnti '!D12+'Tab. I.4.8A - Totale C.Capitale'!D12</f>
        <v>99.066232490000004</v>
      </c>
      <c r="E12" s="101">
        <f>'Tab. I.4.7A - Totale correnti '!E12+'Tab. I.4.8A - Totale C.Capitale'!E12</f>
        <v>159.79346538999999</v>
      </c>
      <c r="F12" s="98">
        <f t="shared" ref="F12" si="1">SUM(C12:E12)</f>
        <v>473.84171361</v>
      </c>
    </row>
    <row r="13" spans="2:6">
      <c r="C13" s="48" t="s">
        <v>9</v>
      </c>
      <c r="D13" s="48" t="s">
        <v>9</v>
      </c>
      <c r="E13" s="48" t="s">
        <v>9</v>
      </c>
      <c r="F13" s="48" t="s">
        <v>9</v>
      </c>
    </row>
    <row r="14" spans="2:6">
      <c r="C14" s="53" t="s">
        <v>9</v>
      </c>
      <c r="D14" s="53" t="s">
        <v>9</v>
      </c>
      <c r="E14" s="53" t="s">
        <v>9</v>
      </c>
      <c r="F14" s="53" t="s">
        <v>9</v>
      </c>
    </row>
    <row r="15" spans="2:6">
      <c r="B15" s="76" t="s">
        <v>90</v>
      </c>
      <c r="C15" s="76"/>
      <c r="D15" s="76"/>
      <c r="E15" s="76"/>
      <c r="F15" s="76"/>
    </row>
    <row r="16" spans="2:6" ht="32.1" customHeight="1" thickBot="1">
      <c r="B16" s="23" t="s">
        <v>64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6" t="s">
        <v>8</v>
      </c>
      <c r="C17" s="106">
        <f>'Tab. I.4.7A - Totale correnti '!C17+'Tab. I.4.8A - Totale C.Capitale'!C17</f>
        <v>2506.5107993500001</v>
      </c>
      <c r="D17" s="106">
        <f>'Tab. I.4.7A - Totale correnti '!D17+'Tab. I.4.8A - Totale C.Capitale'!D17</f>
        <v>1825.82421778</v>
      </c>
      <c r="E17" s="106">
        <f>'Tab. I.4.7A - Totale correnti '!E17+'Tab. I.4.8A - Totale C.Capitale'!E17</f>
        <v>1093.6881109140002</v>
      </c>
      <c r="F17" s="108">
        <f t="shared" ref="F17" si="2">SUM(C17:E17)</f>
        <v>5426.0231280440003</v>
      </c>
    </row>
    <row r="18" spans="2:6" ht="19.5" customHeight="1">
      <c r="C18" s="49"/>
      <c r="D18" s="49"/>
      <c r="E18" s="49"/>
      <c r="F18" s="49"/>
    </row>
    <row r="19" spans="2:6" ht="15" customHeight="1">
      <c r="C19" s="53"/>
      <c r="D19" s="53"/>
      <c r="E19" s="53"/>
      <c r="F19" s="53"/>
    </row>
    <row r="20" spans="2:6" ht="10.5" customHeight="1">
      <c r="B20" s="8"/>
      <c r="C20" s="8"/>
      <c r="D20" s="8"/>
      <c r="E20" s="8"/>
      <c r="F20" s="8"/>
    </row>
    <row r="21" spans="2:6">
      <c r="B21" s="76" t="s">
        <v>67</v>
      </c>
      <c r="C21" s="83"/>
      <c r="D21" s="83"/>
      <c r="E21" s="83"/>
      <c r="F21" s="83"/>
    </row>
    <row r="22" spans="2:6" ht="32.1" customHeight="1" thickBot="1">
      <c r="B22" s="23" t="s">
        <v>64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6" t="s">
        <v>8</v>
      </c>
      <c r="C23" s="101">
        <f>'Tab. I.4.7A - Totale correnti '!C23+'Tab. I.4.8A - Totale C.Capitale'!C23</f>
        <v>1900.1976555700001</v>
      </c>
      <c r="D23" s="101">
        <f>'Tab. I.4.7A - Totale correnti '!D23+'Tab. I.4.8A - Totale C.Capitale'!D23</f>
        <v>1221.8502171600001</v>
      </c>
      <c r="E23" s="101">
        <f>'Tab. I.4.7A - Totale correnti '!E23+'Tab. I.4.8A - Totale C.Capitale'!E23</f>
        <v>582.35480072400003</v>
      </c>
      <c r="F23" s="98">
        <f t="shared" ref="F23" si="3">SUM(C23:E23)</f>
        <v>3704.4026734540003</v>
      </c>
    </row>
    <row r="24" spans="2:6">
      <c r="C24" s="48"/>
      <c r="D24" s="48"/>
      <c r="E24" s="48"/>
      <c r="F24" s="48"/>
    </row>
    <row r="25" spans="2:6">
      <c r="C25" s="53"/>
      <c r="D25" s="53"/>
      <c r="E25" s="53"/>
      <c r="F25" s="53"/>
    </row>
    <row r="26" spans="2:6">
      <c r="B26" s="76" t="s">
        <v>68</v>
      </c>
      <c r="C26" s="76"/>
      <c r="D26" s="76"/>
      <c r="E26" s="76"/>
      <c r="F26" s="76"/>
    </row>
    <row r="27" spans="2:6" ht="32.1" customHeight="1" thickBot="1">
      <c r="B27" s="23" t="s">
        <v>64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6" t="s">
        <v>8</v>
      </c>
      <c r="C28" s="101">
        <f>'Tab. I.4.7A - Totale correnti '!C28+'Tab. I.4.8A - Totale C.Capitale'!C28</f>
        <v>169.23476091999999</v>
      </c>
      <c r="D28" s="101">
        <f>'Tab. I.4.7A - Totale correnti '!D28+'Tab. I.4.8A - Totale C.Capitale'!D28</f>
        <v>86.323352599999993</v>
      </c>
      <c r="E28" s="101">
        <f>'Tab. I.4.7A - Totale correnti '!E28+'Tab. I.4.8A - Totale C.Capitale'!E28</f>
        <v>133.74039889000002</v>
      </c>
      <c r="F28" s="98">
        <f t="shared" ref="F28" si="4">SUM(C28:E28)</f>
        <v>389.29851241</v>
      </c>
    </row>
    <row r="29" spans="2:6">
      <c r="C29" s="48"/>
      <c r="D29" s="48"/>
      <c r="E29" s="48"/>
      <c r="F29" s="48"/>
    </row>
    <row r="30" spans="2:6">
      <c r="C30" s="53"/>
      <c r="D30" s="53"/>
      <c r="E30" s="53"/>
      <c r="F30" s="53"/>
    </row>
    <row r="31" spans="2:6">
      <c r="B31" s="76" t="s">
        <v>91</v>
      </c>
      <c r="C31" s="83"/>
      <c r="D31" s="83"/>
      <c r="E31" s="83"/>
      <c r="F31" s="83"/>
    </row>
    <row r="32" spans="2:6" ht="32.1" customHeight="1" thickBot="1">
      <c r="B32" s="23" t="s">
        <v>64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7" ht="16.5" thickBot="1">
      <c r="B33" s="6" t="s">
        <v>8</v>
      </c>
      <c r="C33" s="99">
        <f>'Tab. I.4.7A - Totale correnti '!C33+'Tab. I.4.8A - Totale C.Capitale'!C33</f>
        <v>2069.4324164899999</v>
      </c>
      <c r="D33" s="99">
        <f>'Tab. I.4.7A - Totale correnti '!D33+'Tab. I.4.8A - Totale C.Capitale'!D33</f>
        <v>1308.1735697600002</v>
      </c>
      <c r="E33" s="99">
        <f>'Tab. I.4.7A - Totale correnti '!E33+'Tab. I.4.8A - Totale C.Capitale'!E33</f>
        <v>716.09519961399997</v>
      </c>
      <c r="F33" s="102">
        <f t="shared" ref="F33" si="5">SUM(C33:E33)</f>
        <v>4093.7011858639999</v>
      </c>
      <c r="G33" s="8"/>
    </row>
    <row r="34" spans="2:7">
      <c r="B34" s="35"/>
      <c r="C34" s="49"/>
      <c r="D34" s="49"/>
      <c r="E34" s="49"/>
      <c r="F34" s="49"/>
    </row>
    <row r="35" spans="2:7">
      <c r="B35" s="52"/>
      <c r="C35" s="53"/>
      <c r="D35" s="53"/>
      <c r="E35" s="53"/>
      <c r="F35" s="53"/>
    </row>
    <row r="36" spans="2:7" ht="13.5" customHeight="1">
      <c r="B36" s="8"/>
      <c r="C36" s="8"/>
      <c r="D36" s="8"/>
      <c r="E36" s="8"/>
      <c r="F36" s="8"/>
    </row>
    <row r="37" spans="2:7">
      <c r="B37" s="76" t="s">
        <v>69</v>
      </c>
      <c r="C37" s="76"/>
      <c r="D37" s="76"/>
      <c r="E37" s="76"/>
      <c r="F37" s="76"/>
    </row>
    <row r="38" spans="2:7" ht="32.1" customHeight="1" thickBot="1">
      <c r="B38" s="23" t="s">
        <v>64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7" ht="16.5" thickBot="1">
      <c r="B39" s="6" t="s">
        <v>8</v>
      </c>
      <c r="C39" s="101">
        <f>'Tab. I.4.7A - Totale correnti '!C39+'Tab. I.4.8A - Totale C.Capitale'!C39</f>
        <v>386.44784222000004</v>
      </c>
      <c r="D39" s="101">
        <f>'Tab. I.4.7A - Totale correnti '!D39+'Tab. I.4.8A - Totale C.Capitale'!D39</f>
        <v>357.60700945000002</v>
      </c>
      <c r="E39" s="101">
        <f>'Tab. I.4.7A - Totale correnti '!E39+'Tab. I.4.8A - Totale C.Capitale'!E39</f>
        <v>287.47390031800001</v>
      </c>
      <c r="F39" s="98">
        <f t="shared" ref="F39" si="6">SUM(C39:E39)</f>
        <v>1031.5287519880001</v>
      </c>
    </row>
    <row r="40" spans="2:7">
      <c r="C40" s="48"/>
      <c r="D40" s="48"/>
      <c r="E40" s="48"/>
      <c r="F40" s="48"/>
    </row>
    <row r="41" spans="2:7">
      <c r="C41" s="53"/>
      <c r="D41" s="53"/>
      <c r="E41" s="53"/>
      <c r="F41" s="53"/>
    </row>
    <row r="42" spans="2:7">
      <c r="B42" s="76" t="s">
        <v>70</v>
      </c>
      <c r="C42" s="76"/>
      <c r="D42" s="76"/>
      <c r="E42" s="76"/>
      <c r="F42" s="76"/>
    </row>
    <row r="43" spans="2:7" ht="32.1" customHeight="1" thickBot="1">
      <c r="B43" s="23" t="s">
        <v>64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7" ht="16.5" thickBot="1">
      <c r="B44" s="6" t="s">
        <v>8</v>
      </c>
      <c r="C44" s="101">
        <f>+'Tab. I.4.7A - Totale correnti '!C44+'Tab. I.4.8A - Totale C.Capitale'!C44</f>
        <v>66.512715920000005</v>
      </c>
      <c r="D44" s="101">
        <f>+'Tab. I.4.7A - Totale correnti '!D44+'Tab. I.4.8A - Totale C.Capitale'!D44</f>
        <v>11.62046829</v>
      </c>
      <c r="E44" s="101">
        <f>+'Tab. I.4.7A - Totale correnti '!E44+'Tab. I.4.8A - Totale C.Capitale'!E44</f>
        <v>16.001270009999999</v>
      </c>
      <c r="F44" s="98">
        <f t="shared" ref="F44" si="7">SUM(C44:E44)</f>
        <v>94.134454220000009</v>
      </c>
    </row>
    <row r="45" spans="2:7">
      <c r="C45" s="48"/>
      <c r="D45" s="48"/>
      <c r="E45" s="48"/>
      <c r="F45" s="48"/>
    </row>
    <row r="46" spans="2:7">
      <c r="C46" s="53"/>
      <c r="D46" s="53"/>
      <c r="E46" s="53"/>
      <c r="F46" s="53"/>
    </row>
    <row r="47" spans="2:7">
      <c r="B47" s="76" t="s">
        <v>92</v>
      </c>
      <c r="C47" s="76"/>
      <c r="D47" s="76"/>
      <c r="E47" s="76"/>
      <c r="F47" s="76"/>
    </row>
    <row r="48" spans="2:7" ht="32.1" customHeight="1" thickBot="1">
      <c r="B48" s="23" t="s">
        <v>64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7" ht="16.5" thickBot="1">
      <c r="B49" s="6" t="s">
        <v>8</v>
      </c>
      <c r="C49" s="99">
        <f>'Tab. I.4.7A - Totale correnti '!C49+'Tab. I.4.8A - Totale C.Capitale'!C49</f>
        <v>452.96055813999993</v>
      </c>
      <c r="D49" s="99">
        <f>'Tab. I.4.7A - Totale correnti '!D49+'Tab. I.4.8A - Totale C.Capitale'!D49</f>
        <v>369.22747774000004</v>
      </c>
      <c r="E49" s="99">
        <f>'Tab. I.4.7A - Totale correnti '!E49+'Tab. I.4.8A - Totale C.Capitale'!E49</f>
        <v>303.47517032799999</v>
      </c>
      <c r="F49" s="102">
        <f t="shared" ref="F49" si="8">SUM(C49:E49)</f>
        <v>1125.6632062079998</v>
      </c>
      <c r="G49" s="8"/>
    </row>
    <row r="50" spans="2:7">
      <c r="B50" s="35"/>
      <c r="C50" s="49"/>
      <c r="D50" s="49"/>
      <c r="E50" s="49"/>
      <c r="F50" s="49"/>
    </row>
    <row r="51" spans="2:7">
      <c r="B51" s="52"/>
      <c r="C51" s="53"/>
      <c r="D51" s="53"/>
      <c r="E51" s="53"/>
      <c r="F51" s="53"/>
    </row>
    <row r="52" spans="2:7" ht="10.5" customHeight="1">
      <c r="B52" s="8"/>
      <c r="C52" s="8"/>
      <c r="D52" s="8"/>
      <c r="E52" s="8"/>
      <c r="F52" s="8"/>
    </row>
    <row r="53" spans="2:7" ht="36" customHeight="1">
      <c r="B53" s="80" t="s">
        <v>71</v>
      </c>
      <c r="C53" s="80"/>
      <c r="D53" s="80"/>
      <c r="E53" s="80"/>
      <c r="F53" s="80"/>
    </row>
    <row r="54" spans="2:7" ht="32.1" customHeight="1" thickBot="1">
      <c r="B54" s="23" t="s">
        <v>64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7" ht="16.5" thickBot="1">
      <c r="B55" s="6" t="s">
        <v>8</v>
      </c>
      <c r="C55" s="101">
        <f>'Tab. I.4.7A - Totale correnti '!C55+'Tab. I.4.8A - Totale C.Capitale'!C55</f>
        <v>2286.6454977900003</v>
      </c>
      <c r="D55" s="101">
        <f>'Tab. I.4.7A - Totale correnti '!D55+'Tab. I.4.8A - Totale C.Capitale'!D55</f>
        <v>1579.4572266099999</v>
      </c>
      <c r="E55" s="101">
        <f>'Tab. I.4.7A - Totale correnti '!E55+'Tab. I.4.8A - Totale C.Capitale'!E55</f>
        <v>869.82870104200003</v>
      </c>
      <c r="F55" s="98">
        <f t="shared" ref="F55" si="9">SUM(C55:E55)</f>
        <v>4735.9314254420005</v>
      </c>
      <c r="G55" s="8"/>
    </row>
    <row r="56" spans="2:7">
      <c r="C56" s="48"/>
      <c r="D56" s="48"/>
      <c r="E56" s="48"/>
      <c r="F56" s="48"/>
    </row>
    <row r="57" spans="2:7">
      <c r="C57" s="53"/>
      <c r="D57" s="53"/>
      <c r="E57" s="53"/>
      <c r="F57" s="53"/>
    </row>
    <row r="58" spans="2:7" ht="33" customHeight="1">
      <c r="B58" s="80" t="s">
        <v>72</v>
      </c>
      <c r="C58" s="80"/>
      <c r="D58" s="80"/>
      <c r="E58" s="80"/>
      <c r="F58" s="80"/>
    </row>
    <row r="59" spans="2:7" ht="32.1" customHeight="1" thickBot="1">
      <c r="B59" s="23" t="s">
        <v>64</v>
      </c>
      <c r="C59" s="4" t="s">
        <v>5</v>
      </c>
      <c r="D59" s="41" t="s">
        <v>6</v>
      </c>
      <c r="E59" s="4" t="s">
        <v>7</v>
      </c>
      <c r="F59" s="4" t="s">
        <v>10</v>
      </c>
    </row>
    <row r="60" spans="2:7" ht="16.5" thickBot="1">
      <c r="B60" s="6" t="s">
        <v>8</v>
      </c>
      <c r="C60" s="104">
        <f>'Tab. I.4.7A - Totale correnti '!C60+'Tab. I.4.8A - Totale C.Capitale'!C60</f>
        <v>235.74747683999999</v>
      </c>
      <c r="D60" s="105">
        <f>SUM(D44,D28)</f>
        <v>97.943820889999998</v>
      </c>
      <c r="E60" s="105">
        <f>SUM(E44,E28)</f>
        <v>149.74166890000004</v>
      </c>
      <c r="F60" s="98">
        <f t="shared" ref="F60" si="10">SUM(C60:E60)</f>
        <v>483.43296663000001</v>
      </c>
      <c r="G60" s="8"/>
    </row>
    <row r="61" spans="2:7">
      <c r="C61" s="48"/>
      <c r="D61" s="48"/>
      <c r="E61" s="48"/>
      <c r="F61" s="48"/>
    </row>
    <row r="62" spans="2:7">
      <c r="B62" s="8"/>
      <c r="C62" s="53"/>
      <c r="D62" s="53"/>
      <c r="E62" s="53"/>
      <c r="F62" s="53"/>
    </row>
    <row r="63" spans="2:7">
      <c r="B63" s="24" t="s">
        <v>93</v>
      </c>
      <c r="C63" s="25"/>
      <c r="D63" s="25"/>
      <c r="E63" s="25"/>
      <c r="F63" s="25"/>
    </row>
    <row r="64" spans="2:7" ht="32.1" customHeight="1" thickBot="1">
      <c r="B64" s="23" t="s">
        <v>64</v>
      </c>
      <c r="C64" s="4" t="s">
        <v>5</v>
      </c>
      <c r="D64" s="4" t="s">
        <v>6</v>
      </c>
      <c r="E64" s="4" t="s">
        <v>7</v>
      </c>
      <c r="F64" s="4" t="s">
        <v>10</v>
      </c>
      <c r="G64" s="73"/>
    </row>
    <row r="65" spans="2:7" ht="16.5" thickBot="1">
      <c r="B65" s="6" t="s">
        <v>8</v>
      </c>
      <c r="C65" s="99">
        <f>'Tab. I.4.7A - Totale correnti '!C65+'Tab. I.4.8A - Totale C.Capitale'!C65</f>
        <v>2522.39297463</v>
      </c>
      <c r="D65" s="99">
        <f>'Tab. I.4.7A - Totale correnti '!D65+'Tab. I.4.8A - Totale C.Capitale'!D65</f>
        <v>1677.4010474999998</v>
      </c>
      <c r="E65" s="99">
        <f>'Tab. I.4.7A - Totale correnti '!E65+'Tab. I.4.8A - Totale C.Capitale'!E65</f>
        <v>1019.5703699420001</v>
      </c>
      <c r="F65" s="102">
        <f t="shared" ref="F65" si="11">SUM(C65:E65)</f>
        <v>5219.3643920719996</v>
      </c>
      <c r="G65" s="8"/>
    </row>
    <row r="66" spans="2:7" ht="24">
      <c r="B66" s="40" t="s">
        <v>11</v>
      </c>
      <c r="C66" s="50"/>
      <c r="D66" s="50"/>
      <c r="E66" s="50"/>
      <c r="F66" s="50"/>
    </row>
    <row r="67" spans="2:7" ht="24">
      <c r="B67" s="51" t="s">
        <v>23</v>
      </c>
      <c r="C67" s="53"/>
      <c r="D67" s="53"/>
      <c r="E67" s="53"/>
      <c r="F67" s="53"/>
    </row>
    <row r="68" spans="2:7">
      <c r="C68" s="8" t="s">
        <v>9</v>
      </c>
      <c r="D68" s="8" t="s">
        <v>9</v>
      </c>
      <c r="E68" s="8" t="s">
        <v>9</v>
      </c>
    </row>
  </sheetData>
  <mergeCells count="14">
    <mergeCell ref="B2:F2"/>
    <mergeCell ref="B26:F26"/>
    <mergeCell ref="B10:F10"/>
    <mergeCell ref="B47:F47"/>
    <mergeCell ref="B58:F58"/>
    <mergeCell ref="B53:F53"/>
    <mergeCell ref="B42:F42"/>
    <mergeCell ref="B3:F3"/>
    <mergeCell ref="B4:F4"/>
    <mergeCell ref="B5:F5"/>
    <mergeCell ref="B31:F31"/>
    <mergeCell ref="B37:F37"/>
    <mergeCell ref="B15:F15"/>
    <mergeCell ref="B21:F21"/>
  </mergeCells>
  <pageMargins left="0.70866141732283472" right="0.70866141732283472" top="0.55118110236220474" bottom="0.35433070866141736" header="0.31496062992125984" footer="0.31496062992125984"/>
  <pageSetup paperSize="8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18</vt:i4>
      </vt:variant>
    </vt:vector>
  </HeadingPairs>
  <TitlesOfParts>
    <vt:vector size="27" baseType="lpstr">
      <vt:lpstr>Tab. I.4.1A -Correnti-Miss. 10</vt:lpstr>
      <vt:lpstr>Tab. I.4.2A -C.Cap.-Miss. 10</vt:lpstr>
      <vt:lpstr>Tab. I.4.3A -Correnti-Miss.12</vt:lpstr>
      <vt:lpstr>Tab. I.4.4A -C.Cap.-Miss.12</vt:lpstr>
      <vt:lpstr>Tab. I.4.5A -Correnti-AltriInt.</vt:lpstr>
      <vt:lpstr>Tab. I.4.6A - C.Cap.-AltriInt.</vt:lpstr>
      <vt:lpstr>Tab. I.4.7A - Totale correnti </vt:lpstr>
      <vt:lpstr>Tab. I.4.8A - Totale C.Capitale</vt:lpstr>
      <vt:lpstr>Tab. I.4.9A - Totale Spese</vt:lpstr>
      <vt:lpstr>'Tab. I.4.1A -Correnti-Miss. 10'!Area_stampa</vt:lpstr>
      <vt:lpstr>'Tab. I.4.2A -C.Cap.-Miss. 10'!Area_stampa</vt:lpstr>
      <vt:lpstr>'Tab. I.4.3A -Correnti-Miss.12'!Area_stampa</vt:lpstr>
      <vt:lpstr>'Tab. I.4.4A -C.Cap.-Miss.12'!Area_stampa</vt:lpstr>
      <vt:lpstr>'Tab. I.4.5A -Correnti-AltriInt.'!Area_stampa</vt:lpstr>
      <vt:lpstr>'Tab. I.4.6A - C.Cap.-AltriInt.'!Area_stampa</vt:lpstr>
      <vt:lpstr>'Tab. I.4.7A - Totale correnti '!Area_stampa</vt:lpstr>
      <vt:lpstr>'Tab. I.4.8A - Totale C.Capitale'!Area_stampa</vt:lpstr>
      <vt:lpstr>'Tab. I.4.9A - Totale Spese'!Area_stampa</vt:lpstr>
      <vt:lpstr>'Tab. I.4.1A -Correnti-Miss. 10'!Print_Area</vt:lpstr>
      <vt:lpstr>'Tab. I.4.2A -C.Cap.-Miss. 10'!Print_Area</vt:lpstr>
      <vt:lpstr>'Tab. I.4.3A -Correnti-Miss.12'!Print_Area</vt:lpstr>
      <vt:lpstr>'Tab. I.4.4A -C.Cap.-Miss.12'!Print_Area</vt:lpstr>
      <vt:lpstr>'Tab. I.4.5A -Correnti-AltriInt.'!Print_Area</vt:lpstr>
      <vt:lpstr>'Tab. I.4.6A - C.Cap.-AltriInt.'!Print_Area</vt:lpstr>
      <vt:lpstr>'Tab. I.4.7A - Totale correnti '!Print_Area</vt:lpstr>
      <vt:lpstr>'Tab. I.4.8A - Totale C.Capitale'!Print_Area</vt:lpstr>
      <vt:lpstr>'Tab. I.4.9A - Totale Spese'!Print_Area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Botoni Girolamo</cp:lastModifiedBy>
  <cp:lastPrinted>2022-02-15T12:58:27Z</cp:lastPrinted>
  <dcterms:created xsi:type="dcterms:W3CDTF">2016-04-19T07:50:50Z</dcterms:created>
  <dcterms:modified xsi:type="dcterms:W3CDTF">2022-02-16T08:45:32Z</dcterms:modified>
</cp:coreProperties>
</file>